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<sst xmlns="http://schemas.openxmlformats.org/spreadsheetml/2006/main" count="144" uniqueCount="135">
  <si>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</si>
  <si>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</si>
  <si>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</si>
  <si>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</si>
  <si>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</si>
  <si>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</si>
  <si>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</si>
  <si>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Brīvības  iela 66,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</si>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</sst>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20" zoomScaleNormal="120" workbookViewId="0" topLeftCell="A1">
      <selection activeCell="F46" sqref="F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2011.29</v>
      </c>
      <c r="D13" s="18"/>
      <c r="E13" s="19" t="s">
        <v>12</v>
      </c>
      <c r="F13" s="19"/>
      <c r="G13" s="20">
        <v>580</v>
      </c>
    </row>
    <row r="14" spans="1:7" s="24" customFormat="1" ht="16.5" customHeight="1">
      <c r="A14" s="21" t="s">
        <v>13</v>
      </c>
      <c r="B14" s="21"/>
      <c r="C14" s="22">
        <v>45</v>
      </c>
      <c r="D14" s="18"/>
      <c r="E14" s="23" t="s">
        <v>14</v>
      </c>
      <c r="F14" s="23"/>
      <c r="G14" s="20">
        <v>158.6</v>
      </c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>
        <v>422.07</v>
      </c>
    </row>
    <row r="16" spans="1:7" ht="14.25" customHeight="1">
      <c r="A16" s="21" t="s">
        <v>17</v>
      </c>
      <c r="B16" s="21"/>
      <c r="C16" s="22">
        <v>3</v>
      </c>
      <c r="D16" s="18"/>
      <c r="E16" s="27" t="s">
        <v>18</v>
      </c>
      <c r="F16" s="27"/>
      <c r="G16" s="26"/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43</v>
      </c>
      <c r="D18" s="18"/>
      <c r="E18" s="29" t="s">
        <v>22</v>
      </c>
      <c r="F18" s="29"/>
      <c r="G18" s="26"/>
    </row>
    <row r="19" spans="1:7" ht="14.25" customHeight="1">
      <c r="A19" s="21" t="s">
        <v>23</v>
      </c>
      <c r="B19" s="21"/>
      <c r="C19" s="22">
        <v>2</v>
      </c>
      <c r="D19" s="18"/>
      <c r="E19" s="23" t="s">
        <v>24</v>
      </c>
      <c r="F19" s="23"/>
      <c r="G19" s="26"/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0.5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63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0.5</v>
      </c>
      <c r="E28" s="47">
        <f>E29+E32+E33+E34</f>
        <v>0.5</v>
      </c>
      <c r="F28" s="48">
        <f>F29+F32+F33+F34</f>
        <v>1005.645</v>
      </c>
      <c r="G28" s="48">
        <f>G29+G32+G33+G34</f>
        <v>12067.74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0.5</v>
      </c>
      <c r="E29" s="49">
        <f>E30+E31</f>
        <v>0.5</v>
      </c>
      <c r="F29" s="50">
        <f>F30+F31</f>
        <v>1005.645</v>
      </c>
      <c r="G29" s="50">
        <f>G30+G31</f>
        <v>12067.74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0.5</v>
      </c>
      <c r="E30" s="49">
        <f>F30/C13</f>
        <v>0.5</v>
      </c>
      <c r="F30" s="50">
        <f>C22*C13</f>
        <v>1005.645</v>
      </c>
      <c r="G30" s="50">
        <f>F30*12</f>
        <v>12067.74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5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24.7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3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36.75" customHeight="1">
      <c r="A35" s="45" t="s">
        <v>48</v>
      </c>
      <c r="B35" s="46" t="s">
        <v>49</v>
      </c>
      <c r="C35" s="46"/>
      <c r="D35" s="48">
        <f>D36+D65+D66</f>
        <v>2.617965750007872</v>
      </c>
      <c r="E35" s="48">
        <f>E36+E65+E66</f>
        <v>2.617965750007872</v>
      </c>
      <c r="F35" s="48">
        <f>F36+F65</f>
        <v>5265.488333333333</v>
      </c>
      <c r="G35" s="48">
        <f>G36+G65</f>
        <v>63185.86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2.617965750007872</v>
      </c>
      <c r="E36" s="54">
        <f>E37+E41+E45+E48+E49+E50+E51+E52+E59+E63+E64</f>
        <v>2.617965750007872</v>
      </c>
      <c r="F36" s="55">
        <f>F37+F41+F45+F48+F49+F50+F51+F52+F59+F63+F64</f>
        <v>5265.488333333333</v>
      </c>
      <c r="G36" s="55">
        <f>G37+G41+G45+G48+G49+G50+G51+G52+G59+G63+G64</f>
        <v>63185.86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0.05488020126386548</v>
      </c>
      <c r="E37" s="58">
        <f>E38+E39+E40</f>
        <v>0.05488020126386548</v>
      </c>
      <c r="F37" s="59">
        <f>F38+F39+F40</f>
        <v>110.38</v>
      </c>
      <c r="G37" s="59">
        <f>G38+G39+G40</f>
        <v>1324.56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0.05488020126386548</v>
      </c>
      <c r="E38" s="49">
        <f>F38/C13</f>
        <v>0.05488020126386548</v>
      </c>
      <c r="F38" s="50">
        <v>110.38</v>
      </c>
      <c r="G38" s="50">
        <f aca="true" t="shared" si="0" ref="G38:G40">F38*12</f>
        <v>1324.56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0.050947401916183147</v>
      </c>
      <c r="E41" s="58">
        <f>E42+E43+E44</f>
        <v>0.050947401916183147</v>
      </c>
      <c r="F41" s="59">
        <f>F42+F43+F44</f>
        <v>102.47</v>
      </c>
      <c r="G41" s="59">
        <f>G42+G43+G44</f>
        <v>1229.6399999999999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0.050947401916183147</v>
      </c>
      <c r="E42" s="49">
        <f>F42/C13</f>
        <v>0.050947401916183147</v>
      </c>
      <c r="F42" s="50">
        <v>102.47</v>
      </c>
      <c r="G42" s="50">
        <f aca="true" t="shared" si="1" ref="G42:G44">F42*12</f>
        <v>1229.6399999999999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1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0.03926750162002165</v>
      </c>
      <c r="E45" s="58">
        <f>E46+E47</f>
        <v>0.03926750162002165</v>
      </c>
      <c r="F45" s="59">
        <f>F46+F47</f>
        <v>78.97833333333334</v>
      </c>
      <c r="G45" s="59">
        <f>G46+G47</f>
        <v>947.74</v>
      </c>
    </row>
    <row r="46" spans="1:7" ht="24.75" customHeight="1">
      <c r="A46" s="51" t="s">
        <v>67</v>
      </c>
      <c r="B46" s="44" t="s">
        <v>68</v>
      </c>
      <c r="C46" s="44"/>
      <c r="D46" s="49">
        <f>F46/C13</f>
        <v>0.03926750162002165</v>
      </c>
      <c r="E46" s="49">
        <f>F46/C13</f>
        <v>0.03926750162002165</v>
      </c>
      <c r="F46" s="50">
        <f>G46/12</f>
        <v>78.97833333333334</v>
      </c>
      <c r="G46" s="50">
        <v>947.74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11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  <c r="K48" s="3"/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2.4472751318805344</v>
      </c>
      <c r="E52" s="58">
        <f>E53+E54+E55+E56+E57+E58</f>
        <v>2.4472751318805344</v>
      </c>
      <c r="F52" s="59">
        <f>F53+F54+F55+F56+F57+F58</f>
        <v>4922.18</v>
      </c>
      <c r="G52" s="59">
        <f>G53+G54+G55+G56+G57+G58</f>
        <v>59066.159999999996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0.0038681642130175163</v>
      </c>
      <c r="E53" s="49">
        <f>F53/C13</f>
        <v>0.0038681642130175163</v>
      </c>
      <c r="F53" s="50">
        <v>7.78</v>
      </c>
      <c r="G53" s="50">
        <f aca="true" t="shared" si="2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0.0003828388745531475</v>
      </c>
      <c r="E55" s="49">
        <f>F55/C13</f>
        <v>0.0003828388745531475</v>
      </c>
      <c r="F55" s="50">
        <v>0.77</v>
      </c>
      <c r="G55" s="50">
        <f t="shared" si="2"/>
        <v>9.24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2.4368688751994987</v>
      </c>
      <c r="E56" s="49">
        <f>F56/C13</f>
        <v>2.4368688751994987</v>
      </c>
      <c r="F56" s="50">
        <v>4901.25</v>
      </c>
      <c r="G56" s="50">
        <f t="shared" si="2"/>
        <v>58815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0.006155253593464891</v>
      </c>
      <c r="E57" s="49">
        <f>F57/C13</f>
        <v>0.006155253593464891</v>
      </c>
      <c r="F57" s="50">
        <v>12.38</v>
      </c>
      <c r="G57" s="50">
        <f t="shared" si="2"/>
        <v>148.56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</v>
      </c>
      <c r="E58" s="49">
        <f>F58/C13</f>
        <v>0</v>
      </c>
      <c r="F58" s="50">
        <v>0</v>
      </c>
      <c r="G58" s="50">
        <f t="shared" si="2"/>
        <v>0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0.025595513327267574</v>
      </c>
      <c r="E59" s="58">
        <f>E60+E61+E62</f>
        <v>0.025595513327267574</v>
      </c>
      <c r="F59" s="59">
        <f>F60+F61+F62</f>
        <v>51.48</v>
      </c>
      <c r="G59" s="59">
        <f>G60+G61+G62</f>
        <v>617.76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0.025595513327267574</v>
      </c>
      <c r="E62" s="49">
        <f>F62/C13</f>
        <v>0.025595513327267574</v>
      </c>
      <c r="F62" s="50">
        <v>51.48</v>
      </c>
      <c r="G62" s="50">
        <f t="shared" si="3"/>
        <v>617.76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57421875" style="70" customWidth="1"/>
    <col min="3" max="3" width="10.57421875" style="70" customWidth="1"/>
    <col min="4" max="4" width="12.7109375" style="70" customWidth="1"/>
    <col min="5" max="5" width="15.851562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2019-10-16T16:53:21Z</cp:lastPrinted>
  <dcterms:created xsi:type="dcterms:W3CDTF">2009-09-30T19:52:37Z</dcterms:created>
  <dcterms:modified xsi:type="dcterms:W3CDTF">2019-10-18T12:31:00Z</dcterms:modified>
  <cp:category/>
  <cp:version/>
  <cp:contentType/>
  <cp:contentStatus/>
  <cp:revision>32</cp:revision>
</cp:coreProperties>
</file>