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2435" tabRatio="500"/>
  </bookViews>
  <sheets>
    <sheet name="Tāme " sheetId="1" r:id="rId1"/>
    <sheet name="Lapa3" sheetId="2" state="hidden" r:id="rId2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1" i="1" l="1"/>
  <c r="E12" i="1"/>
  <c r="N15" i="1"/>
  <c r="N16" i="1"/>
  <c r="N17" i="1"/>
  <c r="N18" i="1"/>
  <c r="N20" i="1"/>
  <c r="N21" i="1"/>
  <c r="N22" i="1"/>
  <c r="N23" i="1"/>
  <c r="M15" i="1"/>
  <c r="M16" i="1"/>
  <c r="M17" i="1"/>
  <c r="M18" i="1"/>
  <c r="M20" i="1"/>
  <c r="M21" i="1"/>
  <c r="M22" i="1"/>
  <c r="M23" i="1"/>
  <c r="L15" i="1"/>
  <c r="O15" i="1" s="1"/>
  <c r="L16" i="1"/>
  <c r="O16" i="1" s="1"/>
  <c r="L17" i="1"/>
  <c r="O17" i="1" s="1"/>
  <c r="L18" i="1"/>
  <c r="O18" i="1" s="1"/>
  <c r="L20" i="1"/>
  <c r="O20" i="1" s="1"/>
  <c r="L21" i="1"/>
  <c r="O21" i="1" s="1"/>
  <c r="L22" i="1"/>
  <c r="O22" i="1" s="1"/>
  <c r="L23" i="1"/>
  <c r="O23" i="1" s="1"/>
  <c r="K15" i="1"/>
  <c r="K16" i="1"/>
  <c r="K17" i="1"/>
  <c r="K22" i="1"/>
  <c r="K23" i="1"/>
  <c r="J15" i="1"/>
  <c r="J16" i="1"/>
  <c r="J17" i="1"/>
  <c r="J18" i="1"/>
  <c r="J21" i="1"/>
  <c r="J22" i="1"/>
  <c r="J23" i="1"/>
  <c r="E15" i="1"/>
  <c r="E16" i="1"/>
  <c r="E17" i="1"/>
  <c r="E18" i="1"/>
  <c r="K18" i="1" s="1"/>
  <c r="E20" i="1"/>
  <c r="K20" i="1" s="1"/>
  <c r="E21" i="1"/>
  <c r="K21" i="1" s="1"/>
  <c r="E22" i="1"/>
  <c r="E23" i="1"/>
  <c r="N12" i="1"/>
  <c r="N13" i="1"/>
  <c r="M12" i="1"/>
  <c r="M13" i="1"/>
  <c r="L12" i="1"/>
  <c r="L13" i="1"/>
  <c r="O13" i="1" s="1"/>
  <c r="K13" i="1"/>
  <c r="J12" i="1"/>
  <c r="J13" i="1"/>
  <c r="K12" i="1"/>
  <c r="E13" i="1"/>
  <c r="N11" i="1"/>
  <c r="M11" i="1"/>
  <c r="L11" i="1"/>
  <c r="J11" i="1"/>
  <c r="K11" i="1"/>
  <c r="M24" i="1" l="1"/>
  <c r="O12" i="1"/>
  <c r="N24" i="1"/>
  <c r="L24" i="1"/>
  <c r="O27" i="1" s="1"/>
  <c r="O11" i="1"/>
  <c r="O24" i="1" s="1"/>
  <c r="O26" i="1" s="1"/>
  <c r="O28" i="1" l="1"/>
  <c r="O29" i="1" l="1"/>
  <c r="O30" i="1" s="1"/>
</calcChain>
</file>

<file path=xl/sharedStrings.xml><?xml version="1.0" encoding="utf-8"?>
<sst xmlns="http://schemas.openxmlformats.org/spreadsheetml/2006/main" count="69" uniqueCount="61">
  <si>
    <t xml:space="preserve">Tāme </t>
  </si>
  <si>
    <t>Objekta nosaukums:</t>
  </si>
  <si>
    <t>Mājas iebraucamā ceļa remonts, asfaltbetona ieklāšana un auto stāvlaukuma izbūve ar šķembu klājumu</t>
  </si>
  <si>
    <t>Objekta adrese:</t>
  </si>
  <si>
    <t>Ezera iela 40, Balvi, Balvu novads, LV-4501</t>
  </si>
  <si>
    <t>Pasūtītājs</t>
  </si>
  <si>
    <t>Balvu novada p/a ''SAN-TEX'', Reģ.Nr. 90001663120, Bērzpils iela 56, Balvi, Balvu novads, LV-4501</t>
  </si>
  <si>
    <t>Nr.p.k.</t>
  </si>
  <si>
    <t>Darba nosaukums vai darbu un materiālu apraksts</t>
  </si>
  <si>
    <t>Mērv.</t>
  </si>
  <si>
    <t xml:space="preserve">Daudz. </t>
  </si>
  <si>
    <t>Vienības izmaksas</t>
  </si>
  <si>
    <t>Kopā ar visu apjomu</t>
  </si>
  <si>
    <t>laika norma (c/h)</t>
  </si>
  <si>
    <r>
      <rPr>
        <sz val="10"/>
        <color rgb="FF000000"/>
        <rFont val="Times New Roman"/>
        <family val="1"/>
        <charset val="1"/>
      </rPr>
      <t xml:space="preserve">darba samaksas likme </t>
    </r>
    <r>
      <rPr>
        <i/>
        <sz val="10"/>
        <color rgb="FF000000"/>
        <rFont val="Times New Roman"/>
        <family val="1"/>
        <charset val="1"/>
      </rPr>
      <t>(EUR</t>
    </r>
    <r>
      <rPr>
        <b/>
        <i/>
        <sz val="10"/>
        <color rgb="FF000000"/>
        <rFont val="Times New Roman"/>
        <family val="1"/>
        <charset val="186"/>
      </rPr>
      <t>/h)</t>
    </r>
  </si>
  <si>
    <r>
      <rPr>
        <sz val="10"/>
        <color rgb="FF000000"/>
        <rFont val="Times New Roman"/>
        <family val="1"/>
        <charset val="1"/>
      </rPr>
      <t>darba alga (</t>
    </r>
    <r>
      <rPr>
        <i/>
        <sz val="10"/>
        <color rgb="FF000000"/>
        <rFont val="Times New Roman"/>
        <family val="1"/>
        <charset val="1"/>
      </rPr>
      <t>EUR</t>
    </r>
    <r>
      <rPr>
        <b/>
        <sz val="10"/>
        <color rgb="FF000000"/>
        <rFont val="Times New Roman"/>
        <family val="1"/>
        <charset val="186"/>
      </rPr>
      <t>)</t>
    </r>
  </si>
  <si>
    <r>
      <rPr>
        <sz val="10"/>
        <color rgb="FF000000"/>
        <rFont val="Times New Roman"/>
        <family val="1"/>
        <charset val="1"/>
      </rPr>
      <t>materiāli (EUR</t>
    </r>
    <r>
      <rPr>
        <b/>
        <i/>
        <sz val="10"/>
        <color rgb="FF414142"/>
        <rFont val="Times New Roman"/>
        <family val="1"/>
        <charset val="186"/>
      </rPr>
      <t>)</t>
    </r>
  </si>
  <si>
    <r>
      <rPr>
        <sz val="10"/>
        <color rgb="FF000000"/>
        <rFont val="Times New Roman"/>
        <family val="1"/>
        <charset val="1"/>
      </rPr>
      <t>Mehānismi (</t>
    </r>
    <r>
      <rPr>
        <i/>
        <sz val="10"/>
        <color rgb="FF000000"/>
        <rFont val="Times New Roman"/>
        <family val="1"/>
        <charset val="1"/>
      </rPr>
      <t>EUR</t>
    </r>
    <r>
      <rPr>
        <b/>
        <sz val="10"/>
        <color rgb="FF000000"/>
        <rFont val="Times New Roman"/>
        <family val="1"/>
        <charset val="186"/>
      </rPr>
      <t>)</t>
    </r>
  </si>
  <si>
    <r>
      <rPr>
        <b/>
        <sz val="10"/>
        <color rgb="FF000000"/>
        <rFont val="Times New Roman"/>
        <family val="1"/>
        <charset val="1"/>
      </rPr>
      <t>Kopā (</t>
    </r>
    <r>
      <rPr>
        <b/>
        <i/>
        <sz val="10"/>
        <color rgb="FF000000"/>
        <rFont val="Times New Roman"/>
        <family val="1"/>
        <charset val="1"/>
      </rPr>
      <t>EUR</t>
    </r>
    <r>
      <rPr>
        <b/>
        <sz val="10"/>
        <color rgb="FF000000"/>
        <rFont val="Times New Roman"/>
        <family val="1"/>
        <charset val="186"/>
      </rPr>
      <t>)</t>
    </r>
  </si>
  <si>
    <t>darbietilpība (c/h)</t>
  </si>
  <si>
    <r>
      <rPr>
        <sz val="10"/>
        <color rgb="FF000000"/>
        <rFont val="Times New Roman"/>
        <family val="1"/>
        <charset val="1"/>
      </rPr>
      <t>materiāli (</t>
    </r>
    <r>
      <rPr>
        <i/>
        <sz val="10"/>
        <color rgb="FF000000"/>
        <rFont val="Times New Roman"/>
        <family val="1"/>
        <charset val="1"/>
      </rPr>
      <t>EUR</t>
    </r>
    <r>
      <rPr>
        <b/>
        <sz val="10"/>
        <color rgb="FF000000"/>
        <rFont val="Times New Roman"/>
        <family val="1"/>
        <charset val="186"/>
      </rPr>
      <t>)</t>
    </r>
  </si>
  <si>
    <r>
      <rPr>
        <sz val="10"/>
        <color rgb="FF000000"/>
        <rFont val="Times New Roman"/>
        <family val="1"/>
        <charset val="1"/>
      </rPr>
      <t>mehānismi (</t>
    </r>
    <r>
      <rPr>
        <i/>
        <sz val="10"/>
        <color rgb="FF000000"/>
        <rFont val="Times New Roman"/>
        <family val="1"/>
        <charset val="1"/>
      </rPr>
      <t>EUR</t>
    </r>
    <r>
      <rPr>
        <b/>
        <sz val="10"/>
        <color rgb="FF000000"/>
        <rFont val="Times New Roman"/>
        <family val="1"/>
        <charset val="186"/>
      </rPr>
      <t>)</t>
    </r>
  </si>
  <si>
    <r>
      <rPr>
        <b/>
        <sz val="10"/>
        <color rgb="FF000000"/>
        <rFont val="Times New Roman"/>
        <family val="1"/>
        <charset val="1"/>
      </rPr>
      <t>summa (</t>
    </r>
    <r>
      <rPr>
        <b/>
        <i/>
        <sz val="10"/>
        <color rgb="FF000000"/>
        <rFont val="Times New Roman"/>
        <family val="1"/>
        <charset val="1"/>
      </rPr>
      <t>EUR</t>
    </r>
    <r>
      <rPr>
        <b/>
        <sz val="10"/>
        <color rgb="FF000000"/>
        <rFont val="Times New Roman"/>
        <family val="1"/>
        <charset val="186"/>
      </rPr>
      <t>)</t>
    </r>
  </si>
  <si>
    <t>Mājas iebraucamā ceļa remonts Ezera ielā 40, Balvi</t>
  </si>
  <si>
    <t>1.1</t>
  </si>
  <si>
    <t>Vecā asfaltbetona seguma demontāža</t>
  </si>
  <si>
    <r>
      <rPr>
        <sz val="10"/>
        <color rgb="FF000000"/>
        <rFont val="Times New Roman"/>
        <family val="1"/>
        <charset val="1"/>
      </rPr>
      <t>m</t>
    </r>
    <r>
      <rPr>
        <vertAlign val="superscript"/>
        <sz val="10"/>
        <color rgb="FF000000"/>
        <rFont val="Times New Roman"/>
        <family val="1"/>
        <charset val="1"/>
      </rPr>
      <t>2</t>
    </r>
  </si>
  <si>
    <t>1.2</t>
  </si>
  <si>
    <t>Esošās apmales demontāža</t>
  </si>
  <si>
    <t>m</t>
  </si>
  <si>
    <t>1.3</t>
  </si>
  <si>
    <t>Vecā trotuāra seguma demontāža</t>
  </si>
  <si>
    <r>
      <rPr>
        <sz val="10"/>
        <color rgb="FF000000"/>
        <rFont val="Times New Roman"/>
        <family val="1"/>
        <charset val="1"/>
      </rPr>
      <t>m</t>
    </r>
    <r>
      <rPr>
        <vertAlign val="superscript"/>
        <sz val="10"/>
        <color rgb="FF000000"/>
        <rFont val="Times New Roman"/>
        <family val="1"/>
        <charset val="186"/>
      </rPr>
      <t>2</t>
    </r>
  </si>
  <si>
    <t>2</t>
  </si>
  <si>
    <r>
      <rPr>
        <b/>
        <sz val="10"/>
        <color rgb="FF000000"/>
        <rFont val="Times New Roman"/>
        <family val="1"/>
        <charset val="186"/>
      </rPr>
      <t>Iebraucamā ceļa pastiprinājums ar šķembām     610 m</t>
    </r>
    <r>
      <rPr>
        <b/>
        <vertAlign val="superscript"/>
        <sz val="10"/>
        <color rgb="FF000000"/>
        <rFont val="Times New Roman"/>
        <family val="1"/>
        <charset val="186"/>
      </rPr>
      <t>2</t>
    </r>
  </si>
  <si>
    <t>2.1</t>
  </si>
  <si>
    <t xml:space="preserve">Ceļa betona apmaļu izbūve </t>
  </si>
  <si>
    <t>2.2</t>
  </si>
  <si>
    <t>Asfaltbetona ieklāšana, h=6cm, AC16</t>
  </si>
  <si>
    <t>2.3</t>
  </si>
  <si>
    <t>Esošo komunikāciju lūku aku pacelšana</t>
  </si>
  <si>
    <t>gab.</t>
  </si>
  <si>
    <t>2.4</t>
  </si>
  <si>
    <t>Jaunu lietus ūdeņu gūliju izbūve daudzdzīvokļu mājai Ezera ielā 40 pie 1.un 3.ieejas līdz tuvākajai lietus ūdens akai ar krituma izbūvi</t>
  </si>
  <si>
    <t>3</t>
  </si>
  <si>
    <t>Auto stāvlaukuma izbūve</t>
  </si>
  <si>
    <t>3.1</t>
  </si>
  <si>
    <t>Melnzemes noņemšana</t>
  </si>
  <si>
    <t>3.2</t>
  </si>
  <si>
    <t>Smilts drenējoša slāņa izbūve 20 cm biezumā</t>
  </si>
  <si>
    <t>3.3</t>
  </si>
  <si>
    <t>Šķembu pamatnes izbūve 15 cm biezumā</t>
  </si>
  <si>
    <t>3.4</t>
  </si>
  <si>
    <t>Esošās autostāvvietas novietnes pastiprināšana ar šķembām</t>
  </si>
  <si>
    <t xml:space="preserve">Tiešās izmaksas kopā </t>
  </si>
  <si>
    <t>VSAOI 24,09%</t>
  </si>
  <si>
    <t>Pavisam kopā bez PVN</t>
  </si>
  <si>
    <t>PVN 21%</t>
  </si>
  <si>
    <t>Pavisam kopā ar PVN</t>
  </si>
  <si>
    <t>Kopā:</t>
  </si>
  <si>
    <t>Transporta izdevumi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</si>
</sst>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rgb="FF000000"/>
      <name val="Calibri"/>
      <family val="2"/>
      <charset val="186"/>
    </font>
    <font>
      <sz val="11"/>
      <color rgb="FF000000"/>
      <name val="Times New Roman"/>
      <family val="1"/>
      <charset val="1"/>
    </font>
    <font>
      <b/>
      <sz val="11"/>
      <color rgb="FF000000"/>
      <name val="Times New Roman"/>
      <family val="1"/>
      <charset val="1"/>
    </font>
    <font>
      <b/>
      <sz val="11"/>
      <color rgb="FF000000"/>
      <name val="Times New Roman"/>
      <family val="1"/>
      <charset val="186"/>
    </font>
    <font>
      <b/>
      <sz val="10"/>
      <color rgb="FF000000"/>
      <name val="Times New Roman"/>
      <family val="1"/>
      <charset val="1"/>
    </font>
    <font>
      <sz val="10"/>
      <color rgb="FF000000"/>
      <name val="Times New Roman"/>
      <family val="1"/>
      <charset val="186"/>
    </font>
    <font>
      <sz val="11"/>
      <color rgb="FF000000"/>
      <name val="Times New Roman"/>
      <family val="1"/>
      <charset val="186"/>
    </font>
    <font>
      <sz val="10"/>
      <color rgb="FF000000"/>
      <name val="Times New Roman"/>
      <family val="1"/>
      <charset val="1"/>
    </font>
    <font>
      <i/>
      <sz val="10"/>
      <color rgb="FF000000"/>
      <name val="Times New Roman"/>
      <family val="1"/>
      <charset val="1"/>
    </font>
    <font>
      <b/>
      <i/>
      <sz val="10"/>
      <color rgb="FF000000"/>
      <name val="Times New Roman"/>
      <family val="1"/>
      <charset val="186"/>
    </font>
    <font>
      <b/>
      <sz val="10"/>
      <color rgb="FF000000"/>
      <name val="Times New Roman"/>
      <family val="1"/>
      <charset val="186"/>
    </font>
    <font>
      <b/>
      <i/>
      <sz val="10"/>
      <color rgb="FF414142"/>
      <name val="Times New Roman"/>
      <family val="1"/>
      <charset val="186"/>
    </font>
    <font>
      <b/>
      <i/>
      <sz val="10"/>
      <color rgb="FF000000"/>
      <name val="Times New Roman"/>
      <family val="1"/>
      <charset val="1"/>
    </font>
    <font>
      <vertAlign val="superscript"/>
      <sz val="10"/>
      <color rgb="FF000000"/>
      <name val="Times New Roman"/>
      <family val="1"/>
      <charset val="1"/>
    </font>
    <font>
      <vertAlign val="superscript"/>
      <sz val="10"/>
      <color rgb="FF000000"/>
      <name val="Times New Roman"/>
      <family val="1"/>
      <charset val="186"/>
    </font>
    <font>
      <b/>
      <vertAlign val="superscript"/>
      <sz val="10"/>
      <color rgb="FF000000"/>
      <name val="Times New Roman"/>
      <family val="1"/>
      <charset val="186"/>
    </font>
    <font>
      <sz val="10"/>
      <name val="Times New Roman"/>
      <family val="1"/>
      <charset val="186"/>
    </font>
    <font>
      <sz val="10"/>
      <color theme="0" tint="-0.14999847407452621"/>
      <name val="Times New Roman"/>
      <family val="1"/>
      <charset val="186"/>
    </font>
    <font>
      <b/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EEEEEE"/>
        <bgColor rgb="FFFFFFFF"/>
      </patternFill>
    </fill>
    <fill>
      <patternFill patternType="solid">
        <fgColor rgb="FFFFFFFF"/>
        <bgColor rgb="FFEEEEEE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/>
    <xf numFmtId="0" fontId="2" fillId="0" borderId="0" xfId="0" applyFont="1" applyBorder="1" applyAlignment="1">
      <alignment horizontal="center"/>
    </xf>
    <xf numFmtId="0" fontId="2" fillId="0" borderId="0" xfId="0" applyFont="1" applyAlignment="1"/>
    <xf numFmtId="0" fontId="3" fillId="0" borderId="0" xfId="0" applyFont="1" applyAlignme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6" fillId="0" borderId="0" xfId="0" applyFont="1"/>
    <xf numFmtId="0" fontId="7" fillId="0" borderId="0" xfId="0" applyFont="1" applyBorder="1" applyAlignment="1">
      <alignment horizontal="left"/>
    </xf>
    <xf numFmtId="0" fontId="7" fillId="0" borderId="1" xfId="0" applyFont="1" applyBorder="1" applyAlignment="1">
      <alignment horizontal="center" vertical="center" textRotation="90" wrapText="1"/>
    </xf>
    <xf numFmtId="0" fontId="4" fillId="0" borderId="1" xfId="0" applyFont="1" applyBorder="1" applyAlignment="1">
      <alignment horizontal="center" vertical="center" textRotation="90" wrapText="1"/>
    </xf>
    <xf numFmtId="0" fontId="4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/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wrapText="1"/>
    </xf>
    <xf numFmtId="49" fontId="4" fillId="2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wrapText="1"/>
    </xf>
    <xf numFmtId="0" fontId="7" fillId="2" borderId="1" xfId="0" applyFont="1" applyFill="1" applyBorder="1"/>
    <xf numFmtId="0" fontId="5" fillId="3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top"/>
    </xf>
    <xf numFmtId="0" fontId="5" fillId="0" borderId="0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 textRotation="90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4" fontId="16" fillId="0" borderId="2" xfId="0" applyNumberFormat="1" applyFont="1" applyBorder="1" applyAlignment="1">
      <alignment horizontal="center" vertical="center" wrapText="1"/>
    </xf>
    <xf numFmtId="4" fontId="16" fillId="0" borderId="3" xfId="0" applyNumberFormat="1" applyFont="1" applyBorder="1" applyAlignment="1">
      <alignment horizontal="center" vertical="center" wrapText="1"/>
    </xf>
    <xf numFmtId="4" fontId="16" fillId="0" borderId="1" xfId="0" applyNumberFormat="1" applyFont="1" applyBorder="1" applyAlignment="1">
      <alignment horizontal="center" vertical="center" wrapText="1"/>
    </xf>
    <xf numFmtId="4" fontId="16" fillId="0" borderId="4" xfId="0" applyNumberFormat="1" applyFont="1" applyBorder="1" applyAlignment="1">
      <alignment horizontal="center" vertical="center" wrapText="1"/>
    </xf>
    <xf numFmtId="49" fontId="7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wrapText="1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/>
    <xf numFmtId="0" fontId="1" fillId="0" borderId="1" xfId="0" applyFont="1" applyBorder="1"/>
    <xf numFmtId="10" fontId="4" fillId="0" borderId="1" xfId="0" applyNumberFormat="1" applyFont="1" applyBorder="1" applyAlignment="1">
      <alignment horizontal="left" vertical="center"/>
    </xf>
    <xf numFmtId="9" fontId="4" fillId="0" borderId="1" xfId="0" applyNumberFormat="1" applyFont="1" applyBorder="1" applyAlignment="1">
      <alignment horizontal="left"/>
    </xf>
    <xf numFmtId="0" fontId="7" fillId="0" borderId="5" xfId="0" applyFont="1" applyBorder="1" applyAlignment="1">
      <alignment horizontal="right"/>
    </xf>
    <xf numFmtId="0" fontId="7" fillId="0" borderId="6" xfId="0" applyFont="1" applyBorder="1" applyAlignment="1">
      <alignment horizontal="right"/>
    </xf>
    <xf numFmtId="0" fontId="7" fillId="0" borderId="0" xfId="0" applyFont="1" applyBorder="1" applyAlignment="1">
      <alignment horizontal="right"/>
    </xf>
    <xf numFmtId="0" fontId="7" fillId="0" borderId="7" xfId="0" applyFont="1" applyBorder="1" applyAlignment="1">
      <alignment horizontal="right"/>
    </xf>
    <xf numFmtId="0" fontId="17" fillId="2" borderId="1" xfId="0" applyFont="1" applyFill="1" applyBorder="1"/>
    <xf numFmtId="4" fontId="16" fillId="4" borderId="3" xfId="0" applyNumberFormat="1" applyFont="1" applyFill="1" applyBorder="1" applyAlignment="1">
      <alignment horizontal="center" vertical="center" wrapText="1"/>
    </xf>
    <xf numFmtId="4" fontId="16" fillId="4" borderId="2" xfId="0" applyNumberFormat="1" applyFont="1" applyFill="1" applyBorder="1" applyAlignment="1">
      <alignment horizontal="center" vertical="center" wrapText="1"/>
    </xf>
    <xf numFmtId="4" fontId="16" fillId="4" borderId="1" xfId="0" applyNumberFormat="1" applyFont="1" applyFill="1" applyBorder="1" applyAlignment="1">
      <alignment horizontal="center" vertical="center" wrapText="1"/>
    </xf>
    <xf numFmtId="4" fontId="16" fillId="4" borderId="4" xfId="0" applyNumberFormat="1" applyFont="1" applyFill="1" applyBorder="1" applyAlignment="1">
      <alignment horizontal="center" vertical="center" wrapText="1"/>
    </xf>
    <xf numFmtId="4" fontId="17" fillId="4" borderId="2" xfId="0" applyNumberFormat="1" applyFont="1" applyFill="1" applyBorder="1" applyAlignment="1">
      <alignment horizontal="center" vertical="center" wrapText="1"/>
    </xf>
    <xf numFmtId="2" fontId="18" fillId="0" borderId="8" xfId="0" applyNumberFormat="1" applyFont="1" applyBorder="1" applyAlignment="1">
      <alignment vertical="center"/>
    </xf>
    <xf numFmtId="4" fontId="16" fillId="0" borderId="9" xfId="0" applyNumberFormat="1" applyFont="1" applyBorder="1" applyAlignment="1">
      <alignment horizontal="center" vertical="center" wrapText="1"/>
    </xf>
    <xf numFmtId="2" fontId="18" fillId="0" borderId="1" xfId="0" applyNumberFormat="1" applyFont="1" applyBorder="1" applyAlignment="1">
      <alignment vertical="center"/>
    </xf>
    <xf numFmtId="2" fontId="1" fillId="0" borderId="1" xfId="0" applyNumberFormat="1" applyFont="1" applyBorder="1"/>
    <xf numFmtId="2" fontId="6" fillId="0" borderId="1" xfId="0" applyNumberFormat="1" applyFont="1" applyBorder="1" applyAlignment="1">
      <alignment vertical="center"/>
    </xf>
    <xf numFmtId="2" fontId="3" fillId="0" borderId="1" xfId="0" applyNumberFormat="1" applyFont="1" applyBorder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EEEEEE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414142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Q30"/>
  <sheetViews>
    <sheetView tabSelected="1" topLeftCell="A2" zoomScaleNormal="100" workbookViewId="0">
      <selection activeCell="X17" sqref="X17"/>
    </sheetView>
  </sheetViews>
  <sheetFormatPr defaultRowHeight="15" x14ac:dyDescent="0.25"/>
  <cols>
    <col min="1" max="1" width="6" style="1" customWidth="1"/>
    <col min="2" max="2" width="40.85546875" style="1" customWidth="1"/>
    <col min="3" max="3" width="6.140625" style="1" customWidth="1"/>
    <col min="4" max="4" width="6.28515625" style="1" customWidth="1"/>
    <col min="5" max="5" width="8.85546875" style="1" customWidth="1"/>
    <col min="6" max="6" width="6.5703125" style="1" customWidth="1"/>
    <col min="7" max="7" width="6" style="1" customWidth="1"/>
    <col min="8" max="8" width="5" style="1" customWidth="1"/>
    <col min="9" max="9" width="4" style="1" customWidth="1"/>
    <col min="10" max="10" width="6.85546875" style="1" customWidth="1"/>
    <col min="11" max="11" width="9.42578125" style="1" customWidth="1"/>
    <col min="12" max="12" width="8.85546875" style="1" customWidth="1"/>
    <col min="13" max="13" width="8.28515625" style="1" customWidth="1"/>
    <col min="14" max="14" width="9.28515625" style="1" customWidth="1"/>
    <col min="15" max="15" width="17.28515625" style="1" customWidth="1"/>
    <col min="16" max="16" width="8.7109375" style="1" customWidth="1"/>
    <col min="17" max="1025" width="8.7109375" customWidth="1"/>
  </cols>
  <sheetData>
    <row r="1" spans="1:17" x14ac:dyDescent="0.25">
      <c r="A1" s="28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3"/>
      <c r="Q1" s="4"/>
    </row>
    <row r="2" spans="1:17" x14ac:dyDescent="0.25">
      <c r="A2" s="27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3"/>
      <c r="Q2" s="4"/>
    </row>
    <row r="3" spans="1:17" x14ac:dyDescent="0.25">
      <c r="A3" s="28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5"/>
      <c r="Q3" s="6"/>
    </row>
    <row r="4" spans="1:17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5"/>
      <c r="Q4" s="6"/>
    </row>
    <row r="5" spans="1:17" ht="13.35" customHeight="1" x14ac:dyDescent="0.25">
      <c r="A5" s="29" t="s">
        <v>1</v>
      </c>
      <c r="B5" s="29"/>
      <c r="C5" s="30" t="s">
        <v>2</v>
      </c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Q5" s="7"/>
    </row>
    <row r="6" spans="1:17" ht="13.35" customHeight="1" x14ac:dyDescent="0.25">
      <c r="A6" s="29" t="s">
        <v>3</v>
      </c>
      <c r="B6" s="29"/>
      <c r="C6" s="31" t="s">
        <v>4</v>
      </c>
      <c r="D6" s="31"/>
      <c r="E6" s="31"/>
      <c r="F6" s="31"/>
      <c r="G6" s="31"/>
      <c r="H6" s="31"/>
      <c r="I6" s="31"/>
      <c r="J6" s="31"/>
      <c r="K6" s="31"/>
      <c r="L6" s="31"/>
      <c r="M6" s="31"/>
      <c r="N6" s="8"/>
      <c r="Q6" s="7"/>
    </row>
    <row r="7" spans="1:17" ht="13.5" customHeight="1" x14ac:dyDescent="0.25">
      <c r="A7" s="29" t="s">
        <v>5</v>
      </c>
      <c r="B7" s="29"/>
      <c r="C7" s="32" t="s">
        <v>6</v>
      </c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Q7" s="7"/>
    </row>
    <row r="8" spans="1:17" ht="20.25" customHeight="1" x14ac:dyDescent="0.25">
      <c r="A8" s="33" t="s">
        <v>7</v>
      </c>
      <c r="B8" s="34" t="s">
        <v>8</v>
      </c>
      <c r="C8" s="35" t="s">
        <v>9</v>
      </c>
      <c r="D8" s="35" t="s">
        <v>10</v>
      </c>
      <c r="E8" s="34" t="s">
        <v>11</v>
      </c>
      <c r="F8" s="34"/>
      <c r="G8" s="34"/>
      <c r="H8" s="34"/>
      <c r="I8" s="34"/>
      <c r="J8" s="34"/>
      <c r="K8" s="34" t="s">
        <v>12</v>
      </c>
      <c r="L8" s="34"/>
      <c r="M8" s="34"/>
      <c r="N8" s="34"/>
      <c r="O8" s="34"/>
    </row>
    <row r="9" spans="1:17" ht="65.25" customHeight="1" x14ac:dyDescent="0.25">
      <c r="A9" s="33"/>
      <c r="B9" s="34"/>
      <c r="C9" s="35"/>
      <c r="D9" s="35"/>
      <c r="E9" s="9" t="s">
        <v>13</v>
      </c>
      <c r="F9" s="9" t="s">
        <v>14</v>
      </c>
      <c r="G9" s="9" t="s">
        <v>15</v>
      </c>
      <c r="H9" s="9" t="s">
        <v>16</v>
      </c>
      <c r="I9" s="9" t="s">
        <v>17</v>
      </c>
      <c r="J9" s="10" t="s">
        <v>18</v>
      </c>
      <c r="K9" s="9" t="s">
        <v>19</v>
      </c>
      <c r="L9" s="9" t="s">
        <v>15</v>
      </c>
      <c r="M9" s="9" t="s">
        <v>20</v>
      </c>
      <c r="N9" s="9" t="s">
        <v>21</v>
      </c>
      <c r="O9" s="10" t="s">
        <v>22</v>
      </c>
    </row>
    <row r="10" spans="1:17" s="15" customFormat="1" ht="25.5" x14ac:dyDescent="0.25">
      <c r="A10" s="11">
        <v>1</v>
      </c>
      <c r="B10" s="12" t="s">
        <v>23</v>
      </c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4"/>
    </row>
    <row r="11" spans="1:17" ht="15.75" x14ac:dyDescent="0.25">
      <c r="A11" s="16" t="s">
        <v>24</v>
      </c>
      <c r="B11" s="17" t="s">
        <v>25</v>
      </c>
      <c r="C11" s="18" t="s">
        <v>26</v>
      </c>
      <c r="D11" s="18">
        <v>610</v>
      </c>
      <c r="E11" s="38" t="e">
        <f>G11/F11</f>
        <v>#DIV/0!</v>
      </c>
      <c r="F11" s="19"/>
      <c r="G11" s="19"/>
      <c r="H11" s="19"/>
      <c r="I11" s="19"/>
      <c r="J11" s="39">
        <f t="shared" ref="J11:J23" si="0">SUM(G11:I11)</f>
        <v>0</v>
      </c>
      <c r="K11" s="38" t="e">
        <f>D11*E11</f>
        <v>#DIV/0!</v>
      </c>
      <c r="L11" s="40">
        <f>D11*G11</f>
        <v>0</v>
      </c>
      <c r="M11" s="41">
        <f>D11*H11</f>
        <v>0</v>
      </c>
      <c r="N11" s="39">
        <f>D11*I11</f>
        <v>0</v>
      </c>
      <c r="O11" s="38">
        <f t="shared" ref="O11:O23" si="1">SUM(L11:N11)</f>
        <v>0</v>
      </c>
    </row>
    <row r="12" spans="1:17" ht="13.35" customHeight="1" x14ac:dyDescent="0.25">
      <c r="A12" s="16" t="s">
        <v>27</v>
      </c>
      <c r="B12" s="20" t="s">
        <v>28</v>
      </c>
      <c r="C12" s="18" t="s">
        <v>29</v>
      </c>
      <c r="D12" s="18">
        <v>120</v>
      </c>
      <c r="E12" s="38" t="e">
        <f t="shared" ref="E12:E23" si="2">G12/F12</f>
        <v>#DIV/0!</v>
      </c>
      <c r="F12" s="19"/>
      <c r="G12" s="19"/>
      <c r="H12" s="19"/>
      <c r="I12" s="19"/>
      <c r="J12" s="39">
        <f t="shared" si="0"/>
        <v>0</v>
      </c>
      <c r="K12" s="38" t="e">
        <f t="shared" ref="K12:K23" si="3">D12*E12</f>
        <v>#DIV/0!</v>
      </c>
      <c r="L12" s="40">
        <f t="shared" ref="L12:L23" si="4">D12*G12</f>
        <v>0</v>
      </c>
      <c r="M12" s="41">
        <f t="shared" ref="M12:M23" si="5">D12*H12</f>
        <v>0</v>
      </c>
      <c r="N12" s="39">
        <f t="shared" ref="N12:N23" si="6">D12*I12</f>
        <v>0</v>
      </c>
      <c r="O12" s="38">
        <f t="shared" si="1"/>
        <v>0</v>
      </c>
    </row>
    <row r="13" spans="1:17" ht="13.35" customHeight="1" x14ac:dyDescent="0.25">
      <c r="A13" s="16" t="s">
        <v>30</v>
      </c>
      <c r="B13" s="21" t="s">
        <v>31</v>
      </c>
      <c r="C13" s="18" t="s">
        <v>32</v>
      </c>
      <c r="D13" s="18">
        <v>54</v>
      </c>
      <c r="E13" s="38" t="e">
        <f t="shared" si="2"/>
        <v>#DIV/0!</v>
      </c>
      <c r="F13" s="19"/>
      <c r="G13" s="19"/>
      <c r="H13" s="19"/>
      <c r="I13" s="19"/>
      <c r="J13" s="39">
        <f t="shared" si="0"/>
        <v>0</v>
      </c>
      <c r="K13" s="38" t="e">
        <f t="shared" si="3"/>
        <v>#DIV/0!</v>
      </c>
      <c r="L13" s="40">
        <f t="shared" si="4"/>
        <v>0</v>
      </c>
      <c r="M13" s="41">
        <f t="shared" si="5"/>
        <v>0</v>
      </c>
      <c r="N13" s="39">
        <f t="shared" si="6"/>
        <v>0</v>
      </c>
      <c r="O13" s="38">
        <f t="shared" si="1"/>
        <v>0</v>
      </c>
    </row>
    <row r="14" spans="1:17" ht="33" customHeight="1" x14ac:dyDescent="0.25">
      <c r="A14" s="22" t="s">
        <v>33</v>
      </c>
      <c r="B14" s="23" t="s">
        <v>34</v>
      </c>
      <c r="C14" s="11"/>
      <c r="D14" s="11"/>
      <c r="E14" s="58"/>
      <c r="F14" s="53"/>
      <c r="G14" s="53"/>
      <c r="H14" s="53"/>
      <c r="I14" s="53"/>
      <c r="J14" s="54"/>
      <c r="K14" s="55"/>
      <c r="L14" s="56"/>
      <c r="M14" s="57"/>
      <c r="N14" s="54"/>
      <c r="O14" s="55"/>
    </row>
    <row r="15" spans="1:17" ht="13.35" customHeight="1" x14ac:dyDescent="0.25">
      <c r="A15" s="16" t="s">
        <v>35</v>
      </c>
      <c r="B15" s="17" t="s">
        <v>36</v>
      </c>
      <c r="C15" s="18" t="s">
        <v>29</v>
      </c>
      <c r="D15" s="18">
        <v>100</v>
      </c>
      <c r="E15" s="38" t="e">
        <f t="shared" si="2"/>
        <v>#DIV/0!</v>
      </c>
      <c r="F15" s="19"/>
      <c r="G15" s="19"/>
      <c r="H15" s="19"/>
      <c r="I15" s="19"/>
      <c r="J15" s="39">
        <f t="shared" si="0"/>
        <v>0</v>
      </c>
      <c r="K15" s="38" t="e">
        <f t="shared" si="3"/>
        <v>#DIV/0!</v>
      </c>
      <c r="L15" s="40">
        <f t="shared" si="4"/>
        <v>0</v>
      </c>
      <c r="M15" s="41">
        <f t="shared" si="5"/>
        <v>0</v>
      </c>
      <c r="N15" s="39">
        <f t="shared" si="6"/>
        <v>0</v>
      </c>
      <c r="O15" s="38">
        <f t="shared" si="1"/>
        <v>0</v>
      </c>
    </row>
    <row r="16" spans="1:17" ht="13.35" customHeight="1" x14ac:dyDescent="0.25">
      <c r="A16" s="16" t="s">
        <v>37</v>
      </c>
      <c r="B16" s="17" t="s">
        <v>38</v>
      </c>
      <c r="C16" s="18" t="s">
        <v>26</v>
      </c>
      <c r="D16" s="18">
        <v>610</v>
      </c>
      <c r="E16" s="38" t="e">
        <f t="shared" si="2"/>
        <v>#DIV/0!</v>
      </c>
      <c r="F16" s="19"/>
      <c r="G16" s="19"/>
      <c r="H16" s="19"/>
      <c r="I16" s="19"/>
      <c r="J16" s="39">
        <f t="shared" si="0"/>
        <v>0</v>
      </c>
      <c r="K16" s="38" t="e">
        <f t="shared" si="3"/>
        <v>#DIV/0!</v>
      </c>
      <c r="L16" s="40">
        <f t="shared" si="4"/>
        <v>0</v>
      </c>
      <c r="M16" s="41">
        <f t="shared" si="5"/>
        <v>0</v>
      </c>
      <c r="N16" s="39">
        <f t="shared" si="6"/>
        <v>0</v>
      </c>
      <c r="O16" s="38">
        <f t="shared" si="1"/>
        <v>0</v>
      </c>
    </row>
    <row r="17" spans="1:15" ht="13.35" customHeight="1" x14ac:dyDescent="0.25">
      <c r="A17" s="16" t="s">
        <v>39</v>
      </c>
      <c r="B17" s="25" t="s">
        <v>40</v>
      </c>
      <c r="C17" s="18" t="s">
        <v>41</v>
      </c>
      <c r="D17" s="18">
        <v>10</v>
      </c>
      <c r="E17" s="38" t="e">
        <f t="shared" si="2"/>
        <v>#DIV/0!</v>
      </c>
      <c r="F17" s="19"/>
      <c r="G17" s="19"/>
      <c r="H17" s="19"/>
      <c r="I17" s="19"/>
      <c r="J17" s="39">
        <f t="shared" si="0"/>
        <v>0</v>
      </c>
      <c r="K17" s="38" t="e">
        <f t="shared" si="3"/>
        <v>#DIV/0!</v>
      </c>
      <c r="L17" s="40">
        <f t="shared" si="4"/>
        <v>0</v>
      </c>
      <c r="M17" s="41">
        <f t="shared" si="5"/>
        <v>0</v>
      </c>
      <c r="N17" s="39">
        <f t="shared" si="6"/>
        <v>0</v>
      </c>
      <c r="O17" s="38">
        <f t="shared" si="1"/>
        <v>0</v>
      </c>
    </row>
    <row r="18" spans="1:15" ht="42.75" customHeight="1" x14ac:dyDescent="0.25">
      <c r="A18" s="16" t="s">
        <v>42</v>
      </c>
      <c r="B18" s="25" t="s">
        <v>43</v>
      </c>
      <c r="C18" s="18" t="s">
        <v>41</v>
      </c>
      <c r="D18" s="18">
        <v>2</v>
      </c>
      <c r="E18" s="38" t="e">
        <f t="shared" si="2"/>
        <v>#DIV/0!</v>
      </c>
      <c r="F18" s="19"/>
      <c r="G18" s="19"/>
      <c r="H18" s="19"/>
      <c r="I18" s="19"/>
      <c r="J18" s="39">
        <f t="shared" si="0"/>
        <v>0</v>
      </c>
      <c r="K18" s="38" t="e">
        <f t="shared" si="3"/>
        <v>#DIV/0!</v>
      </c>
      <c r="L18" s="40">
        <f t="shared" si="4"/>
        <v>0</v>
      </c>
      <c r="M18" s="41">
        <f t="shared" si="5"/>
        <v>0</v>
      </c>
      <c r="N18" s="39">
        <f t="shared" si="6"/>
        <v>0</v>
      </c>
      <c r="O18" s="38">
        <f t="shared" si="1"/>
        <v>0</v>
      </c>
    </row>
    <row r="19" spans="1:15" ht="13.35" customHeight="1" x14ac:dyDescent="0.25">
      <c r="A19" s="22" t="s">
        <v>44</v>
      </c>
      <c r="B19" s="23" t="s">
        <v>45</v>
      </c>
      <c r="C19" s="26"/>
      <c r="D19" s="26"/>
      <c r="E19" s="55"/>
      <c r="F19" s="24"/>
      <c r="G19" s="24"/>
      <c r="H19" s="24"/>
      <c r="I19" s="24"/>
      <c r="J19" s="54"/>
      <c r="K19" s="55"/>
      <c r="L19" s="56"/>
      <c r="M19" s="57"/>
      <c r="N19" s="54"/>
      <c r="O19" s="55"/>
    </row>
    <row r="20" spans="1:15" ht="13.35" customHeight="1" x14ac:dyDescent="0.25">
      <c r="A20" s="16" t="s">
        <v>46</v>
      </c>
      <c r="B20" s="17" t="s">
        <v>47</v>
      </c>
      <c r="C20" s="18" t="s">
        <v>26</v>
      </c>
      <c r="D20" s="18">
        <v>40</v>
      </c>
      <c r="E20" s="38" t="e">
        <f t="shared" si="2"/>
        <v>#DIV/0!</v>
      </c>
      <c r="F20" s="19"/>
      <c r="G20" s="19"/>
      <c r="H20" s="19"/>
      <c r="I20" s="19"/>
      <c r="J20" s="39"/>
      <c r="K20" s="38" t="e">
        <f t="shared" si="3"/>
        <v>#DIV/0!</v>
      </c>
      <c r="L20" s="40">
        <f t="shared" si="4"/>
        <v>0</v>
      </c>
      <c r="M20" s="41">
        <f t="shared" si="5"/>
        <v>0</v>
      </c>
      <c r="N20" s="39">
        <f t="shared" si="6"/>
        <v>0</v>
      </c>
      <c r="O20" s="38">
        <f t="shared" si="1"/>
        <v>0</v>
      </c>
    </row>
    <row r="21" spans="1:15" ht="13.35" customHeight="1" x14ac:dyDescent="0.25">
      <c r="A21" s="16" t="s">
        <v>48</v>
      </c>
      <c r="B21" s="17" t="s">
        <v>49</v>
      </c>
      <c r="C21" s="18" t="s">
        <v>32</v>
      </c>
      <c r="D21" s="18">
        <v>40</v>
      </c>
      <c r="E21" s="38" t="e">
        <f t="shared" si="2"/>
        <v>#DIV/0!</v>
      </c>
      <c r="F21" s="19"/>
      <c r="G21" s="19"/>
      <c r="H21" s="19"/>
      <c r="I21" s="19"/>
      <c r="J21" s="39">
        <f t="shared" si="0"/>
        <v>0</v>
      </c>
      <c r="K21" s="38" t="e">
        <f t="shared" si="3"/>
        <v>#DIV/0!</v>
      </c>
      <c r="L21" s="40">
        <f t="shared" si="4"/>
        <v>0</v>
      </c>
      <c r="M21" s="41">
        <f t="shared" si="5"/>
        <v>0</v>
      </c>
      <c r="N21" s="39">
        <f t="shared" si="6"/>
        <v>0</v>
      </c>
      <c r="O21" s="38">
        <f t="shared" si="1"/>
        <v>0</v>
      </c>
    </row>
    <row r="22" spans="1:15" ht="13.35" customHeight="1" x14ac:dyDescent="0.25">
      <c r="A22" s="16" t="s">
        <v>50</v>
      </c>
      <c r="B22" s="17" t="s">
        <v>51</v>
      </c>
      <c r="C22" s="18" t="s">
        <v>32</v>
      </c>
      <c r="D22" s="18">
        <v>40</v>
      </c>
      <c r="E22" s="38" t="e">
        <f t="shared" si="2"/>
        <v>#DIV/0!</v>
      </c>
      <c r="F22" s="19"/>
      <c r="G22" s="19"/>
      <c r="H22" s="19"/>
      <c r="I22" s="19"/>
      <c r="J22" s="39">
        <f t="shared" si="0"/>
        <v>0</v>
      </c>
      <c r="K22" s="38" t="e">
        <f t="shared" si="3"/>
        <v>#DIV/0!</v>
      </c>
      <c r="L22" s="40">
        <f t="shared" si="4"/>
        <v>0</v>
      </c>
      <c r="M22" s="41">
        <f t="shared" si="5"/>
        <v>0</v>
      </c>
      <c r="N22" s="39">
        <f t="shared" si="6"/>
        <v>0</v>
      </c>
      <c r="O22" s="38">
        <f t="shared" si="1"/>
        <v>0</v>
      </c>
    </row>
    <row r="23" spans="1:15" ht="29.25" customHeight="1" thickBot="1" x14ac:dyDescent="0.3">
      <c r="A23" s="16" t="s">
        <v>52</v>
      </c>
      <c r="B23" s="17" t="s">
        <v>53</v>
      </c>
      <c r="C23" s="18" t="s">
        <v>32</v>
      </c>
      <c r="D23" s="18">
        <v>225</v>
      </c>
      <c r="E23" s="38" t="e">
        <f t="shared" si="2"/>
        <v>#DIV/0!</v>
      </c>
      <c r="F23" s="19"/>
      <c r="G23" s="19"/>
      <c r="H23" s="19"/>
      <c r="I23" s="19"/>
      <c r="J23" s="39">
        <f t="shared" si="0"/>
        <v>0</v>
      </c>
      <c r="K23" s="38" t="e">
        <f t="shared" si="3"/>
        <v>#DIV/0!</v>
      </c>
      <c r="L23" s="40">
        <f t="shared" si="4"/>
        <v>0</v>
      </c>
      <c r="M23" s="41">
        <f t="shared" si="5"/>
        <v>0</v>
      </c>
      <c r="N23" s="39">
        <f t="shared" si="6"/>
        <v>0</v>
      </c>
      <c r="O23" s="60">
        <f t="shared" si="1"/>
        <v>0</v>
      </c>
    </row>
    <row r="24" spans="1:15" ht="12.75" customHeight="1" x14ac:dyDescent="0.25">
      <c r="A24" s="42"/>
      <c r="B24" s="43"/>
      <c r="C24" s="44"/>
      <c r="D24" s="44"/>
      <c r="E24" s="45"/>
      <c r="F24" s="45"/>
      <c r="G24" s="49" t="s">
        <v>59</v>
      </c>
      <c r="H24" s="49"/>
      <c r="I24" s="50"/>
      <c r="J24" s="19"/>
      <c r="K24" s="59"/>
      <c r="L24" s="59">
        <f>SUM(L11:L23)</f>
        <v>0</v>
      </c>
      <c r="M24" s="59">
        <f t="shared" ref="M24:O24" si="7">SUM(M11:M23)</f>
        <v>0</v>
      </c>
      <c r="N24" s="59">
        <f t="shared" si="7"/>
        <v>0</v>
      </c>
      <c r="O24" s="61">
        <f t="shared" si="7"/>
        <v>0</v>
      </c>
    </row>
    <row r="25" spans="1:15" ht="12" customHeight="1" x14ac:dyDescent="0.25">
      <c r="A25" s="42"/>
      <c r="B25" s="43"/>
      <c r="C25" s="44"/>
      <c r="D25" s="44"/>
      <c r="E25" s="45"/>
      <c r="F25" s="51" t="s">
        <v>60</v>
      </c>
      <c r="G25" s="51"/>
      <c r="H25" s="51"/>
      <c r="I25" s="52"/>
      <c r="J25" s="19"/>
      <c r="K25" s="19"/>
      <c r="L25" s="19"/>
      <c r="M25" s="19"/>
      <c r="N25" s="19"/>
      <c r="O25" s="61"/>
    </row>
    <row r="26" spans="1:15" ht="13.35" customHeight="1" x14ac:dyDescent="0.25">
      <c r="A26"/>
      <c r="B26"/>
      <c r="C26"/>
      <c r="D26"/>
      <c r="E26"/>
      <c r="F26" s="36" t="s">
        <v>54</v>
      </c>
      <c r="G26" s="36"/>
      <c r="H26" s="36"/>
      <c r="I26" s="36"/>
      <c r="J26" s="46"/>
      <c r="K26" s="19"/>
      <c r="L26" s="19"/>
      <c r="M26" s="19"/>
      <c r="N26" s="19"/>
      <c r="O26" s="63">
        <f>SUM(O24:O25)</f>
        <v>0</v>
      </c>
    </row>
    <row r="27" spans="1:15" ht="13.35" customHeight="1" x14ac:dyDescent="0.25">
      <c r="A27"/>
      <c r="B27"/>
      <c r="C27"/>
      <c r="D27"/>
      <c r="E27"/>
      <c r="F27" s="36" t="s">
        <v>55</v>
      </c>
      <c r="G27" s="36"/>
      <c r="H27" s="36"/>
      <c r="I27" s="36"/>
      <c r="J27" s="47"/>
      <c r="K27" s="19"/>
      <c r="L27" s="19"/>
      <c r="M27" s="19"/>
      <c r="N27" s="19"/>
      <c r="O27" s="62">
        <f>SUM(L24*24.09%)</f>
        <v>0</v>
      </c>
    </row>
    <row r="28" spans="1:15" ht="13.35" customHeight="1" x14ac:dyDescent="0.25">
      <c r="A28"/>
      <c r="B28"/>
      <c r="C28"/>
      <c r="D28"/>
      <c r="E28"/>
      <c r="F28" s="36" t="s">
        <v>56</v>
      </c>
      <c r="G28" s="36"/>
      <c r="H28" s="36"/>
      <c r="I28" s="36"/>
      <c r="J28" s="19"/>
      <c r="K28" s="19"/>
      <c r="L28" s="19"/>
      <c r="M28" s="19"/>
      <c r="N28" s="19"/>
      <c r="O28" s="64">
        <f>SUM(O26+O27)</f>
        <v>0</v>
      </c>
    </row>
    <row r="29" spans="1:15" ht="13.35" customHeight="1" x14ac:dyDescent="0.25">
      <c r="A29"/>
      <c r="B29"/>
      <c r="C29"/>
      <c r="D29"/>
      <c r="E29"/>
      <c r="F29" s="36" t="s">
        <v>57</v>
      </c>
      <c r="G29" s="36"/>
      <c r="H29" s="36"/>
      <c r="I29" s="36"/>
      <c r="J29" s="48"/>
      <c r="K29" s="19"/>
      <c r="L29" s="19"/>
      <c r="M29" s="19"/>
      <c r="N29" s="19"/>
      <c r="O29" s="62">
        <f>(O28)*0.21</f>
        <v>0</v>
      </c>
    </row>
    <row r="30" spans="1:15" ht="13.35" customHeight="1" x14ac:dyDescent="0.25">
      <c r="A30"/>
      <c r="B30"/>
      <c r="C30"/>
      <c r="D30"/>
      <c r="E30"/>
      <c r="F30" s="37" t="s">
        <v>58</v>
      </c>
      <c r="G30" s="37"/>
      <c r="H30" s="37"/>
      <c r="I30" s="37"/>
      <c r="J30" s="46"/>
      <c r="K30" s="19"/>
      <c r="L30" s="19"/>
      <c r="M30" s="19"/>
      <c r="N30" s="19"/>
      <c r="O30" s="64">
        <f>SUM(O28:O29)</f>
        <v>0</v>
      </c>
    </row>
  </sheetData>
  <mergeCells count="21">
    <mergeCell ref="G24:I24"/>
    <mergeCell ref="F25:I25"/>
    <mergeCell ref="F26:I26"/>
    <mergeCell ref="F27:I27"/>
    <mergeCell ref="F28:I28"/>
    <mergeCell ref="F29:I29"/>
    <mergeCell ref="F30:I30"/>
    <mergeCell ref="A7:B7"/>
    <mergeCell ref="C7:O7"/>
    <mergeCell ref="A8:A9"/>
    <mergeCell ref="B8:B9"/>
    <mergeCell ref="C8:C9"/>
    <mergeCell ref="D8:D9"/>
    <mergeCell ref="E8:J8"/>
    <mergeCell ref="K8:O8"/>
    <mergeCell ref="A1:O1"/>
    <mergeCell ref="A3:O3"/>
    <mergeCell ref="A5:B5"/>
    <mergeCell ref="C5:O5"/>
    <mergeCell ref="A6:B6"/>
    <mergeCell ref="C6:M6"/>
  </mergeCells>
  <pageMargins left="0.51181102362204722" right="0.31496062992125984" top="0.55118110236220474" bottom="0.55118110236220474" header="0.51181102362204722" footer="0.51181102362204722"/>
  <pageSetup paperSize="9" scale="90" firstPageNumber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RowHeight="15" x14ac:dyDescent="0.25"/>
  <cols>
    <col min="1" max="1025" width="8.7109375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180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Tāme </vt:lpstr>
      <vt:lpstr>Lapa3</vt:lpstr>
    </vt:vector>
  </TitlesOfParts>
  <Company>BASTARDS TeaM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dc:description/>
  <cp:lastModifiedBy>user</cp:lastModifiedBy>
  <cp:revision>28</cp:revision>
  <cp:lastPrinted>2019-07-17T06:41:01Z</cp:lastPrinted>
  <dcterms:created xsi:type="dcterms:W3CDTF">2017-03-03T07:05:31Z</dcterms:created>
  <dcterms:modified xsi:type="dcterms:W3CDTF">2019-07-17T06:42:06Z</dcterms:modified>
  <dc:language>lv-LV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mpany">
    <vt:lpwstr>BASTARDS TeaM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