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Tame" sheetId="1" r:id="rId1"/>
    <sheet name="Objektu tame" sheetId="2" r:id="rId2"/>
  </sheets>
  <definedNames/>
  <calcPr fullCalcOnLoad="1"/>
</workbook>
</file>

<file path=xl/sharedStrings.xml><?xml version="1.0" encoding="utf-8"?>
<sst xmlns="http://schemas.openxmlformats.org/spreadsheetml/2006/main" count="168" uniqueCount="123">
  <si>
    <t xml:space="preserve">                                     TĀME -2010. gadam </t>
  </si>
  <si>
    <t>SIA "Viļakas namsaimnieks"</t>
  </si>
  <si>
    <t xml:space="preserve">Līgums Nr.  35 – 2009  no 20.03.2009 </t>
  </si>
  <si>
    <t>Nr.p.k.</t>
  </si>
  <si>
    <t>Pakalpojuma veids</t>
  </si>
  <si>
    <r>
      <rPr>
        <b/>
        <sz val="12"/>
        <color indexed="8"/>
        <rFont val="Times New Roman"/>
        <family val="0"/>
      </rPr>
      <t>Cena</t>
    </r>
    <r>
      <rPr>
        <b/>
        <sz val="11"/>
        <color indexed="8"/>
        <rFont val="Times New Roman"/>
        <family val="0"/>
      </rPr>
      <t xml:space="preserve">         </t>
    </r>
    <r>
      <rPr>
        <b/>
        <sz val="8"/>
        <color indexed="8"/>
        <rFont val="Times New Roman"/>
        <family val="0"/>
      </rPr>
      <t>(bez PVN)</t>
    </r>
    <r>
      <rPr>
        <b/>
        <sz val="11"/>
        <color indexed="8"/>
        <rFont val="Times New Roman"/>
        <family val="0"/>
      </rPr>
      <t xml:space="preserve">, </t>
    </r>
    <r>
      <rPr>
        <b/>
        <sz val="12"/>
        <color indexed="8"/>
        <rFont val="Times New Roman"/>
        <family val="0"/>
      </rPr>
      <t>Ls</t>
    </r>
  </si>
  <si>
    <t>Aprēķins</t>
  </si>
  <si>
    <t>Summa, Ls</t>
  </si>
  <si>
    <t>1.</t>
  </si>
  <si>
    <t>Suspendētās vielas</t>
  </si>
  <si>
    <t>2.</t>
  </si>
  <si>
    <r>
      <rPr>
        <sz val="12"/>
        <color indexed="8"/>
        <rFont val="Times New Roman"/>
        <family val="0"/>
      </rPr>
      <t>BSP</t>
    </r>
    <r>
      <rPr>
        <vertAlign val="subscript"/>
        <sz val="12"/>
        <color indexed="8"/>
        <rFont val="Times New Roman"/>
        <family val="0"/>
      </rPr>
      <t>5</t>
    </r>
  </si>
  <si>
    <t>3.</t>
  </si>
  <si>
    <t>ĶSP</t>
  </si>
  <si>
    <t>4.</t>
  </si>
  <si>
    <t>N/NH4</t>
  </si>
  <si>
    <t>5.</t>
  </si>
  <si>
    <t>N/NO3</t>
  </si>
  <si>
    <t>6.</t>
  </si>
  <si>
    <t>P/PO4</t>
  </si>
  <si>
    <t>7.</t>
  </si>
  <si>
    <t>N kop.</t>
  </si>
  <si>
    <t>8.</t>
  </si>
  <si>
    <t>P kop.</t>
  </si>
  <si>
    <t>9.</t>
  </si>
  <si>
    <t>Izšķīdušais skābeklis O2</t>
  </si>
  <si>
    <t>10.</t>
  </si>
  <si>
    <t>N/NO2</t>
  </si>
  <si>
    <t>11.</t>
  </si>
  <si>
    <t>Testēšanas pārskata noformēšana</t>
  </si>
  <si>
    <t>12.</t>
  </si>
  <si>
    <t>Paraugu ņemšana</t>
  </si>
  <si>
    <t>13.</t>
  </si>
  <si>
    <t>Transporta pakalpojumi* (45km*0,30par 1km)</t>
  </si>
  <si>
    <t>Kopā:</t>
  </si>
  <si>
    <t>PVN 21%</t>
  </si>
  <si>
    <t>Kopā Ar PVN 21%</t>
  </si>
  <si>
    <r>
      <rPr>
        <sz val="10"/>
        <color indexed="8"/>
        <rFont val="Times New Roman"/>
        <family val="0"/>
      </rPr>
      <t>*</t>
    </r>
    <r>
      <rPr>
        <b/>
        <sz val="10"/>
        <color indexed="8"/>
        <rFont val="Times New Roman"/>
        <family val="0"/>
      </rPr>
      <t>Transporta pakalpojuma cena</t>
    </r>
    <r>
      <rPr>
        <sz val="10"/>
        <color indexed="8"/>
        <rFont val="Times New Roman"/>
        <family val="0"/>
      </rPr>
      <t xml:space="preserve">  tiek aprēķināta pēc kopējā maršruta nobrauktajiem kilometriem līdz objektam, vadoties pēc izlietotās degvielas daudzuma un proporcionāli sadalīta ar objektu skaitu konkrētajā  maršrutā</t>
    </r>
  </si>
  <si>
    <t>PASŪTĪTĀJS:</t>
  </si>
  <si>
    <t>IZPILDĪTĀJA pārstavis:</t>
  </si>
  <si>
    <t>SIA "Rēzeknes udens"</t>
  </si>
  <si>
    <t>Valdes loceklis:</t>
  </si>
  <si>
    <t>testēsanas laboratorijas vadītāja</t>
  </si>
  <si>
    <t xml:space="preserve"> S.BUKŠS</t>
  </si>
  <si>
    <t>T.FADEJEVA</t>
  </si>
  <si>
    <t>2010.gada        . _________________</t>
  </si>
  <si>
    <t>PIELIKUMS Nr.1</t>
  </si>
  <si>
    <r>
      <rPr>
        <sz val="10"/>
        <color indexed="8"/>
        <rFont val="Arial"/>
        <family val="0"/>
      </rPr>
      <t xml:space="preserve">                                                                                             Pie tirgus izpētes Nr. P/A "SAN-TEX" 20</t>
    </r>
    <r>
      <rPr>
        <sz val="11"/>
        <rFont val="Times New Roman"/>
        <family val="1"/>
      </rPr>
      <t>20</t>
    </r>
    <r>
      <rPr>
        <sz val="10"/>
        <color indexed="8"/>
        <rFont val="Arial"/>
        <family val="0"/>
      </rPr>
      <t>-13</t>
    </r>
    <r>
      <rPr>
        <sz val="11"/>
        <rFont val="Times New Roman"/>
        <family val="1"/>
      </rPr>
      <t xml:space="preserve">                                         „Dzeramā ūdens, pazemes ūdens un kanalizācijas notekūdeņu analīžu 
veikšana monitoringa programmas ietvaros 
pēc B kategorijas atļaujas Nr.RE13IB0017” tehniskās specifikācijas  </t>
    </r>
  </si>
  <si>
    <t>Tehniskā specifikācija tirgus izpētei „Dzeramā ūdens, pazemes ūdens un kanalizācijas notekūdeņu analīžu veikšana monitoringa programmas ietvaros pēc B kategorijas atļaujas Nr. RE13IB0017”                               Nr. P/A "SAN-TEX" 2020-13</t>
  </si>
  <si>
    <t>Balvu pilsētas NAI, BIO-1700</t>
  </si>
  <si>
    <t>Nosakāmais rādītājs</t>
  </si>
  <si>
    <t>Metodika</t>
  </si>
  <si>
    <t>Cena, Euro</t>
  </si>
  <si>
    <t>Ieplūde (par.sk.)</t>
  </si>
  <si>
    <t>Kopā Euro</t>
  </si>
  <si>
    <t>Izplūde (par.sk.)</t>
  </si>
  <si>
    <t>Kopā, Euro</t>
  </si>
  <si>
    <t>Notekūdens paraugu ņemšana</t>
  </si>
  <si>
    <t>LVS ISO 5667-10:2000</t>
  </si>
  <si>
    <t>LVS EN 872:2007</t>
  </si>
  <si>
    <r>
      <rPr>
        <sz val="10"/>
        <color indexed="8"/>
        <rFont val="Times New Roman"/>
        <family val="0"/>
      </rPr>
      <t>BSP</t>
    </r>
    <r>
      <rPr>
        <vertAlign val="subscript"/>
        <sz val="10"/>
        <color indexed="8"/>
        <rFont val="Times New Roman"/>
        <family val="0"/>
      </rPr>
      <t>5</t>
    </r>
  </si>
  <si>
    <t>LVS EN ISO 5815-1:2020</t>
  </si>
  <si>
    <t>ISO 15705:2002</t>
  </si>
  <si>
    <t>LVS ISO 7150/1:1984</t>
  </si>
  <si>
    <t>LVS ISO 7890:3:2002</t>
  </si>
  <si>
    <t>LVS  EN 25663:2000</t>
  </si>
  <si>
    <t>LVS EN 6878:2005 p.7.</t>
  </si>
  <si>
    <t>LVS EN 6878:2005 p.4.</t>
  </si>
  <si>
    <t>LVS ISO 6777:1984</t>
  </si>
  <si>
    <t>Naftas produkti</t>
  </si>
  <si>
    <t>LVS EN ISO 9377-2:2001</t>
  </si>
  <si>
    <t>Summa, Euro:</t>
  </si>
  <si>
    <t>Deramais ūdens</t>
  </si>
  <si>
    <t>paraugu skaits pazemes ūdens</t>
  </si>
  <si>
    <t xml:space="preserve">cena par vienu </t>
  </si>
  <si>
    <t>paraugu skaits ūdensvads no tīkla</t>
  </si>
  <si>
    <t>Dzeramā ūdens paraugu ņemšana ķīm. analīzēm</t>
  </si>
  <si>
    <t>LVS ISO 5667-5:2007</t>
  </si>
  <si>
    <t>Dzeramā ūdens paraugu ņemšana mikrobioloģiskām analīzēm</t>
  </si>
  <si>
    <t>LVS EN ISO 19458:2006</t>
  </si>
  <si>
    <t>Koliformas un E-Coli</t>
  </si>
  <si>
    <r>
      <rPr>
        <sz val="9"/>
        <color indexed="8"/>
        <rFont val="Times New Roman"/>
        <family val="0"/>
      </rPr>
      <t xml:space="preserve">LVS </t>
    </r>
    <r>
      <rPr>
        <sz val="9"/>
        <color indexed="8"/>
        <rFont val="Calibri"/>
        <family val="0"/>
      </rPr>
      <t xml:space="preserve">EN </t>
    </r>
    <r>
      <rPr>
        <sz val="9"/>
        <color indexed="8"/>
        <rFont val="Times New Roman"/>
        <family val="0"/>
      </rPr>
      <t>ISO 9308-2:2014</t>
    </r>
  </si>
  <si>
    <t>Smarža, garša</t>
  </si>
  <si>
    <t>LVS EN 1622:2006, C nodaļa</t>
  </si>
  <si>
    <t>Krāsa</t>
  </si>
  <si>
    <t>LVS EN ISO 7887:2012</t>
  </si>
  <si>
    <t>Duļķainība</t>
  </si>
  <si>
    <r>
      <rPr>
        <sz val="9"/>
        <color indexed="8"/>
        <rFont val="Times New Roman"/>
        <family val="0"/>
      </rPr>
      <t>LVS EN ISO 7027:20</t>
    </r>
    <r>
      <rPr>
        <sz val="9"/>
        <color indexed="8"/>
        <rFont val="Calibri"/>
        <family val="0"/>
      </rPr>
      <t>16</t>
    </r>
  </si>
  <si>
    <t>pH</t>
  </si>
  <si>
    <t>LVS EN  ISO 10523: 2012</t>
  </si>
  <si>
    <t>EVS</t>
  </si>
  <si>
    <t>LVS EN  27888:1993</t>
  </si>
  <si>
    <r>
      <rPr>
        <sz val="10"/>
        <color indexed="8"/>
        <rFont val="Times New Roman"/>
        <family val="0"/>
      </rPr>
      <t>Mikroorganismu koloniju sk (KVV) pie 22</t>
    </r>
    <r>
      <rPr>
        <sz val="10"/>
        <color indexed="8"/>
        <rFont val="Times New Roman"/>
        <family val="1"/>
      </rPr>
      <t>°</t>
    </r>
    <r>
      <rPr>
        <sz val="10"/>
        <color indexed="8"/>
        <rFont val="Times New Roman"/>
        <family val="0"/>
      </rPr>
      <t>C</t>
    </r>
  </si>
  <si>
    <t>LVS EN ISO 6222:1999</t>
  </si>
  <si>
    <t>Amonija joni</t>
  </si>
  <si>
    <t>Kopējā dzelzs noteikšana</t>
  </si>
  <si>
    <t>LVS EN ISO 17294-2:2016</t>
  </si>
  <si>
    <t>Hlorīdi</t>
  </si>
  <si>
    <t>LVS EN ISO 10304-1:2009</t>
  </si>
  <si>
    <t>Mangāns</t>
  </si>
  <si>
    <r>
      <rPr>
        <sz val="10"/>
        <color indexed="8"/>
        <rFont val="Times New Roman"/>
        <family val="0"/>
      </rPr>
      <t>Sulfāti SO</t>
    </r>
    <r>
      <rPr>
        <sz val="8"/>
        <color indexed="8"/>
        <rFont val="Times New Roman"/>
        <family val="0"/>
      </rPr>
      <t>4</t>
    </r>
  </si>
  <si>
    <t>Hidrogenkarbonāta joni HCO3</t>
  </si>
  <si>
    <t>LVS EN ISO 9963-1:2001</t>
  </si>
  <si>
    <t>Nātrijs un kālijs(Na, K)</t>
  </si>
  <si>
    <t>Kalcija joni Ca</t>
  </si>
  <si>
    <t>Magnija Mg</t>
  </si>
  <si>
    <t>Permanganāta indekss</t>
  </si>
  <si>
    <t>LVS EN ISO 8467:2000</t>
  </si>
  <si>
    <r>
      <rPr>
        <sz val="10"/>
        <color indexed="8"/>
        <rFont val="Times New Roman"/>
        <family val="0"/>
      </rPr>
      <t>Nitrāta joni NO</t>
    </r>
    <r>
      <rPr>
        <sz val="8"/>
        <color indexed="8"/>
        <rFont val="Times New Roman"/>
        <family val="0"/>
      </rPr>
      <t>3</t>
    </r>
  </si>
  <si>
    <r>
      <rPr>
        <sz val="10"/>
        <color indexed="8"/>
        <rFont val="Times New Roman"/>
        <family val="0"/>
      </rPr>
      <t>Nitrīta joni NO</t>
    </r>
    <r>
      <rPr>
        <sz val="8"/>
        <color indexed="8"/>
        <rFont val="Times New Roman"/>
        <family val="0"/>
      </rPr>
      <t>2</t>
    </r>
  </si>
  <si>
    <t xml:space="preserve">Nkop </t>
  </si>
  <si>
    <t>LVS EN 25663:2000</t>
  </si>
  <si>
    <t xml:space="preserve"> </t>
  </si>
  <si>
    <t>Bolupes upe (virszemes ūdeņi)</t>
  </si>
  <si>
    <t xml:space="preserve">Augšpus NAI     100 m </t>
  </si>
  <si>
    <t xml:space="preserve">Lejpus NAI    100 m </t>
  </si>
  <si>
    <t>LVS EN ISO 5814:2013</t>
  </si>
  <si>
    <t>Saprobitātes indekss</t>
  </si>
  <si>
    <t>LVS  240:1999</t>
  </si>
  <si>
    <t>2021. un 2022.gadā nav paredzēts</t>
  </si>
  <si>
    <t>Transporta pakalpojumi* ( Xkm* Ypar 1km)</t>
  </si>
  <si>
    <t>Summa, Euro</t>
  </si>
  <si>
    <t>Kopā ar PVN 21%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</si>
</sst>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0"/>
  </numFmts>
  <fonts count="35"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b/>
      <sz val="18"/>
      <color indexed="56"/>
      <name val="Cambria"/>
      <family val="0"/>
    </font>
    <font>
      <i/>
      <sz val="11"/>
      <color indexed="23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20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12"/>
      <color indexed="8"/>
      <name val="Times New Roman"/>
      <family val="0"/>
    </font>
    <font>
      <vertAlign val="subscript"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Arial"/>
      <family val="0"/>
    </font>
    <font>
      <sz val="11"/>
      <name val="Times New Roman"/>
      <family val="1"/>
    </font>
    <font>
      <vertAlign val="subscript"/>
      <sz val="10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10"/>
      <name val="Times New Roman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8"/>
      <color indexed="8"/>
      <name val="Times New Roman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3" borderId="0">
      <alignment/>
      <protection/>
    </xf>
    <xf numFmtId="164" fontId="3" fillId="4" borderId="0">
      <alignment/>
      <protection/>
    </xf>
    <xf numFmtId="164" fontId="3" fillId="5" borderId="0">
      <alignment/>
      <protection/>
    </xf>
    <xf numFmtId="164" fontId="3" fillId="6" borderId="0">
      <alignment/>
      <protection/>
    </xf>
    <xf numFmtId="164" fontId="3" fillId="7" borderId="0">
      <alignment/>
      <protection/>
    </xf>
    <xf numFmtId="164" fontId="3" fillId="8" borderId="0">
      <alignment/>
      <protection/>
    </xf>
    <xf numFmtId="164" fontId="3" fillId="9" borderId="0">
      <alignment/>
      <protection/>
    </xf>
    <xf numFmtId="164" fontId="2" fillId="10" borderId="0">
      <alignment/>
      <protection/>
    </xf>
    <xf numFmtId="164" fontId="2" fillId="11" borderId="0">
      <alignment/>
      <protection/>
    </xf>
    <xf numFmtId="164" fontId="3" fillId="12" borderId="0">
      <alignment/>
      <protection/>
    </xf>
    <xf numFmtId="164" fontId="3" fillId="13" borderId="0">
      <alignment/>
      <protection/>
    </xf>
    <xf numFmtId="164" fontId="3" fillId="14" borderId="0">
      <alignment/>
      <protection/>
    </xf>
    <xf numFmtId="164" fontId="3" fillId="7" borderId="0">
      <alignment/>
      <protection/>
    </xf>
    <xf numFmtId="164" fontId="3" fillId="12" borderId="0">
      <alignment/>
      <protection/>
    </xf>
    <xf numFmtId="164" fontId="3" fillId="15" borderId="0">
      <alignment/>
      <protection/>
    </xf>
    <xf numFmtId="164" fontId="2" fillId="16" borderId="0">
      <alignment/>
      <protection/>
    </xf>
    <xf numFmtId="164" fontId="2" fillId="17" borderId="0">
      <alignment/>
      <protection/>
    </xf>
    <xf numFmtId="164" fontId="2" fillId="18" borderId="0">
      <alignment/>
      <protection/>
    </xf>
    <xf numFmtId="164" fontId="2" fillId="13" borderId="0">
      <alignment/>
      <protection/>
    </xf>
    <xf numFmtId="164" fontId="2" fillId="14" borderId="0">
      <alignment/>
      <protection/>
    </xf>
    <xf numFmtId="164" fontId="2" fillId="11" borderId="0">
      <alignment/>
      <protection/>
    </xf>
    <xf numFmtId="164" fontId="2" fillId="16" borderId="0">
      <alignment/>
      <protection/>
    </xf>
    <xf numFmtId="164" fontId="2" fillId="19" borderId="0">
      <alignment/>
      <protection/>
    </xf>
    <xf numFmtId="164" fontId="4" fillId="20" borderId="1">
      <alignment/>
      <protection/>
    </xf>
    <xf numFmtId="164" fontId="5" fillId="0" borderId="0">
      <alignment/>
      <protection/>
    </xf>
    <xf numFmtId="164" fontId="6" fillId="9" borderId="1">
      <alignment/>
      <protection/>
    </xf>
    <xf numFmtId="164" fontId="7" fillId="20" borderId="2">
      <alignment/>
      <protection/>
    </xf>
    <xf numFmtId="164" fontId="8" fillId="0" borderId="3">
      <alignment/>
      <protection/>
    </xf>
    <xf numFmtId="164" fontId="9" fillId="6" borderId="0">
      <alignment/>
      <protection/>
    </xf>
    <xf numFmtId="164" fontId="10" fillId="21" borderId="0">
      <alignment/>
      <protection/>
    </xf>
    <xf numFmtId="164" fontId="11" fillId="0" borderId="0">
      <alignment/>
      <protection/>
    </xf>
    <xf numFmtId="164" fontId="12" fillId="0" borderId="0">
      <alignment/>
      <protection/>
    </xf>
    <xf numFmtId="164" fontId="0" fillId="22" borderId="4">
      <alignment/>
      <protection/>
    </xf>
    <xf numFmtId="164" fontId="13" fillId="23" borderId="5">
      <alignment/>
      <protection/>
    </xf>
    <xf numFmtId="164" fontId="14" fillId="0" borderId="6">
      <alignment/>
      <protection/>
    </xf>
    <xf numFmtId="164" fontId="15" fillId="5" borderId="0">
      <alignment/>
      <protection/>
    </xf>
    <xf numFmtId="164" fontId="16" fillId="0" borderId="7">
      <alignment/>
      <protection/>
    </xf>
    <xf numFmtId="164" fontId="17" fillId="0" borderId="8">
      <alignment/>
      <protection/>
    </xf>
    <xf numFmtId="164" fontId="18" fillId="0" borderId="9">
      <alignment/>
      <protection/>
    </xf>
    <xf numFmtId="164" fontId="18" fillId="0" borderId="0">
      <alignment/>
      <protection/>
    </xf>
  </cellStyleXfs>
  <cellXfs count="85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10" xfId="0" applyFont="1" applyBorder="1" applyAlignment="1">
      <alignment horizontal="center" vertical="top" wrapText="1"/>
    </xf>
    <xf numFmtId="164" fontId="19" fillId="0" borderId="11" xfId="0" applyFont="1" applyBorder="1" applyAlignment="1">
      <alignment horizontal="center" vertical="top" wrapText="1"/>
    </xf>
    <xf numFmtId="164" fontId="23" fillId="0" borderId="10" xfId="0" applyFont="1" applyBorder="1" applyAlignment="1">
      <alignment horizontal="center" vertical="top" wrapText="1"/>
    </xf>
    <xf numFmtId="164" fontId="23" fillId="0" borderId="10" xfId="0" applyFont="1" applyBorder="1" applyAlignment="1">
      <alignment horizontal="justify" vertical="top" wrapText="1"/>
    </xf>
    <xf numFmtId="165" fontId="23" fillId="0" borderId="10" xfId="0" applyNumberFormat="1" applyFont="1" applyBorder="1" applyAlignment="1">
      <alignment horizontal="center" vertical="top" wrapText="1"/>
    </xf>
    <xf numFmtId="164" fontId="23" fillId="0" borderId="10" xfId="0" applyFont="1" applyBorder="1" applyAlignment="1">
      <alignment horizontal="left" vertical="top" wrapText="1"/>
    </xf>
    <xf numFmtId="164" fontId="19" fillId="0" borderId="10" xfId="0" applyFont="1" applyBorder="1" applyAlignment="1">
      <alignment horizontal="right" vertical="top" wrapText="1"/>
    </xf>
    <xf numFmtId="165" fontId="19" fillId="0" borderId="10" xfId="0" applyNumberFormat="1" applyFont="1" applyBorder="1" applyAlignment="1">
      <alignment horizontal="center" vertical="top" wrapText="1"/>
    </xf>
    <xf numFmtId="164" fontId="25" fillId="0" borderId="0" xfId="0" applyFont="1" applyBorder="1" applyAlignment="1">
      <alignment wrapText="1"/>
    </xf>
    <xf numFmtId="164" fontId="25" fillId="0" borderId="0" xfId="0" applyFont="1" applyAlignment="1">
      <alignment/>
    </xf>
    <xf numFmtId="164" fontId="23" fillId="0" borderId="0" xfId="0" applyFont="1" applyAlignment="1">
      <alignment horizontal="right"/>
    </xf>
    <xf numFmtId="164" fontId="19" fillId="0" borderId="0" xfId="0" applyFont="1" applyAlignment="1">
      <alignment/>
    </xf>
    <xf numFmtId="164" fontId="23" fillId="0" borderId="0" xfId="0" applyFont="1" applyAlignment="1">
      <alignment/>
    </xf>
    <xf numFmtId="164" fontId="26" fillId="0" borderId="0" xfId="0" applyFont="1" applyAlignment="1">
      <alignment/>
    </xf>
    <xf numFmtId="164" fontId="0" fillId="0" borderId="0" xfId="0" applyAlignment="1">
      <alignment horizontal="right"/>
    </xf>
    <xf numFmtId="164" fontId="23" fillId="0" borderId="0" xfId="0" applyFont="1" applyAlignment="1">
      <alignment horizontal="left"/>
    </xf>
    <xf numFmtId="164" fontId="20" fillId="0" borderId="0" xfId="0" applyFont="1" applyBorder="1" applyAlignment="1">
      <alignment horizontal="right" vertical="top" wrapText="1"/>
    </xf>
    <xf numFmtId="164" fontId="0" fillId="0" borderId="0" xfId="0" applyFont="1" applyBorder="1" applyAlignment="1">
      <alignment horizontal="right" vertical="top" wrapText="1"/>
    </xf>
    <xf numFmtId="164" fontId="21" fillId="0" borderId="0" xfId="0" applyFont="1" applyBorder="1" applyAlignment="1">
      <alignment horizontal="center" vertical="top" wrapText="1"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 horizontal="right" vertical="top" wrapText="1"/>
    </xf>
    <xf numFmtId="164" fontId="21" fillId="0" borderId="0" xfId="0" applyFont="1" applyAlignment="1">
      <alignment horizontal="center" vertical="top" wrapText="1"/>
    </xf>
    <xf numFmtId="165" fontId="21" fillId="0" borderId="0" xfId="0" applyNumberFormat="1" applyFont="1" applyAlignment="1">
      <alignment horizontal="center" vertical="top" wrapText="1"/>
    </xf>
    <xf numFmtId="164" fontId="21" fillId="0" borderId="0" xfId="0" applyFont="1" applyAlignment="1">
      <alignment/>
    </xf>
    <xf numFmtId="164" fontId="25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4" fontId="25" fillId="0" borderId="10" xfId="0" applyFont="1" applyBorder="1" applyAlignment="1">
      <alignment horizontal="left" vertical="center" wrapText="1"/>
    </xf>
    <xf numFmtId="164" fontId="25" fillId="0" borderId="10" xfId="0" applyFont="1" applyBorder="1" applyAlignment="1">
      <alignment horizontal="justify" vertical="top" wrapText="1"/>
    </xf>
    <xf numFmtId="164" fontId="25" fillId="0" borderId="12" xfId="0" applyFont="1" applyBorder="1" applyAlignment="1">
      <alignment horizontal="left"/>
    </xf>
    <xf numFmtId="165" fontId="25" fillId="0" borderId="13" xfId="0" applyNumberFormat="1" applyFont="1" applyBorder="1" applyAlignment="1">
      <alignment horizontal="center" vertical="top" wrapText="1"/>
    </xf>
    <xf numFmtId="164" fontId="25" fillId="0" borderId="10" xfId="0" applyFont="1" applyBorder="1" applyAlignment="1">
      <alignment horizontal="center" vertical="top" wrapText="1"/>
    </xf>
    <xf numFmtId="165" fontId="25" fillId="0" borderId="10" xfId="0" applyNumberFormat="1" applyFont="1" applyBorder="1" applyAlignment="1">
      <alignment horizontal="center" vertical="top" wrapText="1"/>
    </xf>
    <xf numFmtId="164" fontId="29" fillId="0" borderId="12" xfId="0" applyFont="1" applyBorder="1" applyAlignment="1">
      <alignment horizontal="left"/>
    </xf>
    <xf numFmtId="164" fontId="25" fillId="0" borderId="11" xfId="0" applyFont="1" applyBorder="1" applyAlignment="1">
      <alignment horizontal="center" vertical="top" wrapText="1"/>
    </xf>
    <xf numFmtId="165" fontId="25" fillId="0" borderId="14" xfId="0" applyNumberFormat="1" applyFont="1" applyBorder="1" applyAlignment="1">
      <alignment horizontal="center" vertical="top" wrapText="1"/>
    </xf>
    <xf numFmtId="164" fontId="25" fillId="0" borderId="13" xfId="0" applyFont="1" applyBorder="1" applyAlignment="1">
      <alignment horizontal="justify" vertical="top" wrapText="1"/>
    </xf>
    <xf numFmtId="164" fontId="25" fillId="0" borderId="13" xfId="0" applyFont="1" applyBorder="1" applyAlignment="1">
      <alignment horizontal="center" vertical="top" wrapText="1"/>
    </xf>
    <xf numFmtId="164" fontId="0" fillId="0" borderId="12" xfId="0" applyFont="1" applyBorder="1" applyAlignment="1">
      <alignment/>
    </xf>
    <xf numFmtId="164" fontId="29" fillId="0" borderId="12" xfId="0" applyFont="1" applyBorder="1" applyAlignment="1">
      <alignment/>
    </xf>
    <xf numFmtId="166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/>
    </xf>
    <xf numFmtId="164" fontId="0" fillId="0" borderId="12" xfId="0" applyBorder="1" applyAlignment="1">
      <alignment horizontal="center"/>
    </xf>
    <xf numFmtId="164" fontId="21" fillId="0" borderId="14" xfId="0" applyFont="1" applyBorder="1" applyAlignment="1">
      <alignment horizontal="right" vertical="top" wrapText="1"/>
    </xf>
    <xf numFmtId="164" fontId="21" fillId="0" borderId="14" xfId="0" applyFont="1" applyBorder="1" applyAlignment="1">
      <alignment horizontal="center" vertical="top" wrapText="1"/>
    </xf>
    <xf numFmtId="165" fontId="21" fillId="0" borderId="14" xfId="0" applyNumberFormat="1" applyFont="1" applyBorder="1" applyAlignment="1">
      <alignment horizontal="center" vertical="top" wrapText="1"/>
    </xf>
    <xf numFmtId="164" fontId="21" fillId="0" borderId="0" xfId="0" applyFont="1" applyBorder="1" applyAlignment="1">
      <alignment horizontal="right" vertical="top" wrapText="1"/>
    </xf>
    <xf numFmtId="165" fontId="21" fillId="0" borderId="0" xfId="0" applyNumberFormat="1" applyFont="1" applyBorder="1" applyAlignment="1">
      <alignment horizontal="center" vertical="top" wrapText="1"/>
    </xf>
    <xf numFmtId="164" fontId="22" fillId="0" borderId="10" xfId="0" applyFont="1" applyBorder="1" applyAlignment="1">
      <alignment horizontal="center" vertical="center" wrapText="1"/>
    </xf>
    <xf numFmtId="165" fontId="30" fillId="0" borderId="10" xfId="0" applyNumberFormat="1" applyFont="1" applyBorder="1" applyAlignment="1">
      <alignment horizontal="center" vertical="top" wrapText="1"/>
    </xf>
    <xf numFmtId="164" fontId="29" fillId="0" borderId="10" xfId="0" applyFont="1" applyBorder="1" applyAlignment="1">
      <alignment horizontal="left" vertical="center" wrapText="1"/>
    </xf>
    <xf numFmtId="164" fontId="29" fillId="0" borderId="0" xfId="0" applyFont="1" applyAlignment="1">
      <alignment horizontal="left"/>
    </xf>
    <xf numFmtId="164" fontId="29" fillId="0" borderId="12" xfId="0" applyFont="1" applyBorder="1" applyAlignment="1">
      <alignment horizontal="left" vertical="top" wrapText="1"/>
    </xf>
    <xf numFmtId="164" fontId="29" fillId="0" borderId="15" xfId="0" applyFont="1" applyBorder="1" applyAlignment="1">
      <alignment horizontal="left"/>
    </xf>
    <xf numFmtId="164" fontId="32" fillId="0" borderId="15" xfId="0" applyFont="1" applyBorder="1" applyAlignment="1">
      <alignment horizontal="left"/>
    </xf>
    <xf numFmtId="164" fontId="33" fillId="0" borderId="10" xfId="0" applyFont="1" applyBorder="1" applyAlignment="1">
      <alignment horizontal="justify" vertical="top" wrapText="1"/>
    </xf>
    <xf numFmtId="164" fontId="29" fillId="0" borderId="10" xfId="0" applyFont="1" applyBorder="1" applyAlignment="1">
      <alignment horizontal="left" vertical="top" wrapText="1"/>
    </xf>
    <xf numFmtId="164" fontId="29" fillId="0" borderId="10" xfId="0" applyFont="1" applyBorder="1" applyAlignment="1">
      <alignment horizontal="left"/>
    </xf>
    <xf numFmtId="164" fontId="25" fillId="0" borderId="12" xfId="0" applyFont="1" applyBorder="1" applyAlignment="1">
      <alignment horizontal="left" vertical="top" wrapText="1"/>
    </xf>
    <xf numFmtId="164" fontId="30" fillId="0" borderId="10" xfId="0" applyFont="1" applyBorder="1" applyAlignment="1">
      <alignment horizontal="justify" vertical="top" wrapText="1"/>
    </xf>
    <xf numFmtId="164" fontId="21" fillId="0" borderId="10" xfId="0" applyFont="1" applyBorder="1" applyAlignment="1">
      <alignment horizontal="right" vertical="top" wrapText="1"/>
    </xf>
    <xf numFmtId="164" fontId="21" fillId="0" borderId="10" xfId="0" applyFont="1" applyBorder="1" applyAlignment="1">
      <alignment horizontal="center" vertical="top" wrapText="1"/>
    </xf>
    <xf numFmtId="165" fontId="21" fillId="0" borderId="10" xfId="0" applyNumberFormat="1" applyFont="1" applyBorder="1" applyAlignment="1">
      <alignment horizontal="center" vertical="top" wrapText="1"/>
    </xf>
    <xf numFmtId="165" fontId="25" fillId="0" borderId="10" xfId="0" applyNumberFormat="1" applyFont="1" applyBorder="1" applyAlignment="1">
      <alignment horizontal="center" vertical="center" wrapText="1"/>
    </xf>
    <xf numFmtId="164" fontId="25" fillId="0" borderId="16" xfId="0" applyFont="1" applyBorder="1" applyAlignment="1">
      <alignment/>
    </xf>
    <xf numFmtId="164" fontId="25" fillId="0" borderId="10" xfId="0" applyFont="1" applyBorder="1" applyAlignment="1">
      <alignment/>
    </xf>
    <xf numFmtId="164" fontId="29" fillId="0" borderId="10" xfId="0" applyFont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wrapText="1"/>
    </xf>
    <xf numFmtId="164" fontId="25" fillId="0" borderId="10" xfId="0" applyFont="1" applyBorder="1" applyAlignment="1">
      <alignment wrapText="1"/>
    </xf>
    <xf numFmtId="167" fontId="25" fillId="0" borderId="10" xfId="0" applyNumberFormat="1" applyFont="1" applyBorder="1" applyAlignment="1">
      <alignment horizontal="center" vertical="top" wrapText="1"/>
    </xf>
    <xf numFmtId="167" fontId="25" fillId="0" borderId="10" xfId="0" applyNumberFormat="1" applyFont="1" applyBorder="1" applyAlignment="1">
      <alignment horizontal="left"/>
    </xf>
    <xf numFmtId="164" fontId="21" fillId="0" borderId="10" xfId="0" applyFont="1" applyBorder="1" applyAlignment="1">
      <alignment horizontal="right"/>
    </xf>
    <xf numFmtId="165" fontId="21" fillId="0" borderId="10" xfId="0" applyNumberFormat="1" applyFont="1" applyBorder="1" applyAlignment="1">
      <alignment horizontal="left"/>
    </xf>
    <xf numFmtId="165" fontId="21" fillId="0" borderId="11" xfId="0" applyNumberFormat="1" applyFont="1" applyBorder="1" applyAlignment="1">
      <alignment horizontal="center"/>
    </xf>
    <xf numFmtId="164" fontId="21" fillId="0" borderId="0" xfId="0" applyFont="1" applyAlignment="1">
      <alignment horizontal="right"/>
    </xf>
    <xf numFmtId="165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center"/>
    </xf>
    <xf numFmtId="164" fontId="21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164" fontId="34" fillId="0" borderId="0" xfId="0" applyFont="1" applyAlignment="1">
      <alignment/>
    </xf>
    <xf numFmtId="164" fontId="0" fillId="0" borderId="0" xfId="0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. izcēlums" xfId="20"/>
    <cellStyle name="2. izcēlums" xfId="21"/>
    <cellStyle name="20% no 1. izcēluma" xfId="22"/>
    <cellStyle name="20% no 2. izcēluma" xfId="23"/>
    <cellStyle name="20% no 3. izcēluma" xfId="24"/>
    <cellStyle name="20% no 4. izcēluma" xfId="25"/>
    <cellStyle name="20% no 5. izcēluma" xfId="26"/>
    <cellStyle name="20% no 6. izcēluma" xfId="27"/>
    <cellStyle name="3. izcēlums " xfId="28"/>
    <cellStyle name="4. izcēlums" xfId="29"/>
    <cellStyle name="40% no 1. izcēluma" xfId="30"/>
    <cellStyle name="40% no 2. izcēluma" xfId="31"/>
    <cellStyle name="40% no 3. izcēluma" xfId="32"/>
    <cellStyle name="40% no 4. izcēluma" xfId="33"/>
    <cellStyle name="40% no 5. izcēluma" xfId="34"/>
    <cellStyle name="40% no 6. izcēluma" xfId="35"/>
    <cellStyle name="5. izcēlums" xfId="36"/>
    <cellStyle name="6. izcēlums" xfId="37"/>
    <cellStyle name="60% no 1. izcēluma" xfId="38"/>
    <cellStyle name="60% no 2. izcēluma" xfId="39"/>
    <cellStyle name="60% no 3. izcēluma" xfId="40"/>
    <cellStyle name="60% no 4. izcēluma" xfId="41"/>
    <cellStyle name="60% no 5. izcēluma" xfId="42"/>
    <cellStyle name="60% no 6. izcēluma" xfId="43"/>
    <cellStyle name="Aprēķināšana" xfId="44"/>
    <cellStyle name="Brīdinājuma teksts" xfId="45"/>
    <cellStyle name="Ievade" xfId="46"/>
    <cellStyle name="Izvade" xfId="47"/>
    <cellStyle name="Kopsumma" xfId="48"/>
    <cellStyle name="Labs" xfId="49"/>
    <cellStyle name="Neitrāls" xfId="50"/>
    <cellStyle name="Nosaukums" xfId="51"/>
    <cellStyle name="Paskaidrojošs teksts" xfId="52"/>
    <cellStyle name="Piezīme" xfId="53"/>
    <cellStyle name="Pārbaudes šūna" xfId="54"/>
    <cellStyle name="Saistītā šūna" xfId="55"/>
    <cellStyle name="Slikts" xfId="56"/>
    <cellStyle name="Virsraksts 1" xfId="57"/>
    <cellStyle name="Virsraksts 2" xfId="58"/>
    <cellStyle name="Virsraksts 3" xfId="59"/>
    <cellStyle name="Virsraksts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zoomScale="120" zoomScaleNormal="120" workbookViewId="0" topLeftCell="A1">
      <selection activeCell="F20" sqref="F20"/>
    </sheetView>
  </sheetViews>
  <sheetFormatPr defaultColWidth="9.140625" defaultRowHeight="12.75"/>
  <cols>
    <col min="2" max="2" width="8.00390625" style="0" customWidth="1"/>
    <col min="3" max="3" width="24.421875" style="0" customWidth="1"/>
    <col min="4" max="4" width="11.8515625" style="0" customWidth="1"/>
    <col min="5" max="6" width="10.00390625" style="0" customWidth="1"/>
  </cols>
  <sheetData>
    <row r="1" spans="2:6" ht="15.75" customHeight="1">
      <c r="B1" s="1" t="s">
        <v>0</v>
      </c>
      <c r="C1" s="1"/>
      <c r="D1" s="1"/>
      <c r="E1" s="1"/>
      <c r="F1" s="1"/>
    </row>
    <row r="2" spans="2:8" ht="15" customHeight="1">
      <c r="B2" s="2" t="s">
        <v>1</v>
      </c>
      <c r="C2" s="2"/>
      <c r="D2" s="2"/>
      <c r="E2" s="2"/>
      <c r="F2" s="2"/>
      <c r="G2" s="2"/>
      <c r="H2" s="2"/>
    </row>
    <row r="3" spans="2:8" ht="15" customHeight="1">
      <c r="B3" s="3" t="s">
        <v>2</v>
      </c>
      <c r="C3" s="3"/>
      <c r="D3" s="3"/>
      <c r="E3" s="3"/>
      <c r="F3" s="3"/>
      <c r="G3" s="3"/>
      <c r="H3" s="3"/>
    </row>
    <row r="4" ht="15.75">
      <c r="C4" s="4"/>
    </row>
    <row r="5" ht="15.75">
      <c r="C5" s="4"/>
    </row>
    <row r="6" spans="2:6" ht="31.5" customHeight="1"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</row>
    <row r="7" spans="2:6" ht="15.75">
      <c r="B7" s="7" t="s">
        <v>8</v>
      </c>
      <c r="C7" s="8" t="s">
        <v>9</v>
      </c>
      <c r="D7" s="9">
        <v>3.31</v>
      </c>
      <c r="E7" s="7">
        <v>14</v>
      </c>
      <c r="F7" s="9">
        <f aca="true" t="shared" si="0" ref="F7:F19">D7*E7</f>
        <v>46.34</v>
      </c>
    </row>
    <row r="8" spans="2:6" ht="18.75">
      <c r="B8" s="7" t="s">
        <v>10</v>
      </c>
      <c r="C8" s="8" t="s">
        <v>11</v>
      </c>
      <c r="D8" s="9">
        <v>6.61</v>
      </c>
      <c r="E8" s="7">
        <v>10</v>
      </c>
      <c r="F8" s="9">
        <f t="shared" si="0"/>
        <v>66.10000000000001</v>
      </c>
    </row>
    <row r="9" spans="2:6" ht="15.75">
      <c r="B9" s="7" t="s">
        <v>12</v>
      </c>
      <c r="C9" s="8" t="s">
        <v>13</v>
      </c>
      <c r="D9" s="9">
        <v>7.8</v>
      </c>
      <c r="E9" s="7">
        <v>12</v>
      </c>
      <c r="F9" s="9">
        <f t="shared" si="0"/>
        <v>93.6</v>
      </c>
    </row>
    <row r="10" spans="2:6" ht="15.75">
      <c r="B10" s="7" t="s">
        <v>14</v>
      </c>
      <c r="C10" s="8" t="s">
        <v>15</v>
      </c>
      <c r="D10" s="9">
        <v>4.96</v>
      </c>
      <c r="E10" s="7">
        <v>4</v>
      </c>
      <c r="F10" s="9">
        <f t="shared" si="0"/>
        <v>19.84</v>
      </c>
    </row>
    <row r="11" spans="2:6" ht="15.75">
      <c r="B11" s="7" t="s">
        <v>16</v>
      </c>
      <c r="C11" s="8" t="s">
        <v>17</v>
      </c>
      <c r="D11" s="9">
        <v>6.06</v>
      </c>
      <c r="E11" s="7">
        <v>2</v>
      </c>
      <c r="F11" s="9">
        <f t="shared" si="0"/>
        <v>12.12</v>
      </c>
    </row>
    <row r="12" spans="2:6" ht="15.75">
      <c r="B12" s="7" t="s">
        <v>18</v>
      </c>
      <c r="C12" s="8" t="s">
        <v>19</v>
      </c>
      <c r="D12" s="9">
        <v>3.2</v>
      </c>
      <c r="E12" s="7">
        <v>2</v>
      </c>
      <c r="F12" s="9">
        <f t="shared" si="0"/>
        <v>6.4</v>
      </c>
    </row>
    <row r="13" spans="2:6" ht="15.75">
      <c r="B13" s="7" t="s">
        <v>20</v>
      </c>
      <c r="C13" s="8" t="s">
        <v>21</v>
      </c>
      <c r="D13" s="9">
        <v>7</v>
      </c>
      <c r="E13" s="7">
        <v>8</v>
      </c>
      <c r="F13" s="9">
        <f t="shared" si="0"/>
        <v>56</v>
      </c>
    </row>
    <row r="14" spans="2:6" ht="15.75">
      <c r="B14" s="7" t="s">
        <v>22</v>
      </c>
      <c r="C14" s="8" t="s">
        <v>23</v>
      </c>
      <c r="D14" s="9">
        <v>4.53</v>
      </c>
      <c r="E14" s="7">
        <v>10</v>
      </c>
      <c r="F14" s="9">
        <f t="shared" si="0"/>
        <v>45.300000000000004</v>
      </c>
    </row>
    <row r="15" spans="2:6" ht="15.75">
      <c r="B15" s="7" t="s">
        <v>24</v>
      </c>
      <c r="C15" s="8" t="s">
        <v>25</v>
      </c>
      <c r="D15" s="9">
        <v>0.9</v>
      </c>
      <c r="E15" s="7">
        <v>2</v>
      </c>
      <c r="F15" s="9">
        <f t="shared" si="0"/>
        <v>1.8</v>
      </c>
    </row>
    <row r="16" spans="2:6" ht="15.75">
      <c r="B16" s="7" t="s">
        <v>26</v>
      </c>
      <c r="C16" s="8" t="s">
        <v>27</v>
      </c>
      <c r="D16" s="9">
        <v>2.32</v>
      </c>
      <c r="E16" s="7">
        <v>2</v>
      </c>
      <c r="F16" s="9">
        <f t="shared" si="0"/>
        <v>4.64</v>
      </c>
    </row>
    <row r="17" spans="2:6" ht="31.5">
      <c r="B17" s="7" t="s">
        <v>28</v>
      </c>
      <c r="C17" s="10" t="s">
        <v>29</v>
      </c>
      <c r="D17" s="9">
        <v>0.5</v>
      </c>
      <c r="E17" s="7">
        <v>9</v>
      </c>
      <c r="F17" s="9">
        <f t="shared" si="0"/>
        <v>4.5</v>
      </c>
    </row>
    <row r="18" spans="2:6" ht="15.75">
      <c r="B18" s="7" t="s">
        <v>30</v>
      </c>
      <c r="C18" s="8" t="s">
        <v>31</v>
      </c>
      <c r="D18" s="9">
        <v>1.7</v>
      </c>
      <c r="E18" s="7">
        <v>14</v>
      </c>
      <c r="F18" s="9">
        <f t="shared" si="0"/>
        <v>23.8</v>
      </c>
    </row>
    <row r="19" spans="2:6" ht="31.5">
      <c r="B19" s="7" t="s">
        <v>32</v>
      </c>
      <c r="C19" s="8" t="s">
        <v>33</v>
      </c>
      <c r="D19" s="9">
        <v>13.5</v>
      </c>
      <c r="E19" s="7">
        <v>4</v>
      </c>
      <c r="F19" s="9">
        <f t="shared" si="0"/>
        <v>54</v>
      </c>
    </row>
    <row r="20" spans="2:6" ht="15.75" customHeight="1">
      <c r="B20" s="11" t="s">
        <v>34</v>
      </c>
      <c r="C20" s="11"/>
      <c r="D20" s="11"/>
      <c r="E20" s="11"/>
      <c r="F20" s="12">
        <f>SUM(F7:F19)</f>
        <v>434.44000000000005</v>
      </c>
    </row>
    <row r="21" spans="2:6" ht="15.75" customHeight="1">
      <c r="B21" s="11" t="s">
        <v>35</v>
      </c>
      <c r="C21" s="11"/>
      <c r="D21" s="11"/>
      <c r="E21" s="11"/>
      <c r="F21" s="12">
        <f>F20*21/100</f>
        <v>91.23240000000001</v>
      </c>
    </row>
    <row r="22" spans="2:6" ht="15.75" customHeight="1">
      <c r="B22" s="11" t="s">
        <v>36</v>
      </c>
      <c r="C22" s="11"/>
      <c r="D22" s="11"/>
      <c r="E22" s="11"/>
      <c r="F22" s="12">
        <f>SUM(F20,F21)</f>
        <v>525.6724</v>
      </c>
    </row>
    <row r="24" ht="37.5" customHeight="1"/>
    <row r="26" spans="2:6" ht="36.75" customHeight="1">
      <c r="B26" s="13" t="s">
        <v>37</v>
      </c>
      <c r="C26" s="13"/>
      <c r="D26" s="13"/>
      <c r="E26" s="13"/>
      <c r="F26" s="13"/>
    </row>
    <row r="27" ht="12.75">
      <c r="H27" s="14"/>
    </row>
    <row r="28" spans="4:8" ht="15.75">
      <c r="D28" s="15"/>
      <c r="E28" s="16"/>
      <c r="G28" s="17"/>
      <c r="H28" s="14"/>
    </row>
    <row r="29" spans="2:8" ht="15.75">
      <c r="B29" s="18" t="s">
        <v>38</v>
      </c>
      <c r="D29" s="17"/>
      <c r="E29" s="18" t="s">
        <v>39</v>
      </c>
      <c r="G29" s="17"/>
      <c r="H29" s="14"/>
    </row>
    <row r="30" spans="2:8" ht="15.75">
      <c r="B30" s="17" t="s">
        <v>1</v>
      </c>
      <c r="E30" t="s">
        <v>40</v>
      </c>
      <c r="G30" s="17"/>
      <c r="H30" s="14"/>
    </row>
    <row r="31" spans="2:8" ht="15.75">
      <c r="B31" s="17" t="s">
        <v>41</v>
      </c>
      <c r="E31" t="s">
        <v>42</v>
      </c>
      <c r="H31" s="14"/>
    </row>
    <row r="32" spans="2:8" ht="15.75">
      <c r="B32" s="17"/>
      <c r="F32" s="19"/>
      <c r="H32" s="14"/>
    </row>
    <row r="33" spans="2:5" ht="15.75">
      <c r="B33" s="20" t="s">
        <v>43</v>
      </c>
      <c r="E33" s="17" t="s">
        <v>44</v>
      </c>
    </row>
    <row r="34" spans="2:5" ht="15.75">
      <c r="B34" s="17" t="s">
        <v>45</v>
      </c>
      <c r="E34" s="17" t="s">
        <v>45</v>
      </c>
    </row>
  </sheetData>
  <sheetProtection selectLockedCells="1" selectUnlockedCells="1"/>
  <mergeCells count="7">
    <mergeCell ref="B1:F1"/>
    <mergeCell ref="B2:H2"/>
    <mergeCell ref="B3:H3"/>
    <mergeCell ref="B20:E20"/>
    <mergeCell ref="B21:E21"/>
    <mergeCell ref="B22:E22"/>
    <mergeCell ref="B26:F2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2"/>
  <sheetViews>
    <sheetView tabSelected="1" zoomScale="120" zoomScaleNormal="120" workbookViewId="0" topLeftCell="A1">
      <selection activeCell="A3" sqref="A3"/>
    </sheetView>
  </sheetViews>
  <sheetFormatPr defaultColWidth="9.140625" defaultRowHeight="12.75"/>
  <cols>
    <col min="1" max="1" width="2.00390625" style="14" customWidth="1"/>
    <col min="2" max="2" width="20.421875" style="14" customWidth="1"/>
    <col min="3" max="3" width="22.8515625" style="14" customWidth="1"/>
    <col min="4" max="4" width="8.7109375" style="14" customWidth="1"/>
    <col min="5" max="5" width="8.28125" style="14" customWidth="1"/>
    <col min="6" max="6" width="6.57421875" style="14" customWidth="1"/>
    <col min="7" max="7" width="8.140625" style="14" customWidth="1"/>
    <col min="8" max="8" width="10.57421875" style="14" customWidth="1"/>
    <col min="9" max="16384" width="9.00390625" style="14" customWidth="1"/>
  </cols>
  <sheetData>
    <row r="1" spans="2:25" ht="15" customHeight="1">
      <c r="B1" s="21" t="s">
        <v>46</v>
      </c>
      <c r="C1" s="21"/>
      <c r="D1" s="21"/>
      <c r="E1" s="21"/>
      <c r="F1" s="21"/>
      <c r="G1" s="21"/>
      <c r="H1" s="21"/>
      <c r="S1" s="3"/>
      <c r="T1" s="3"/>
      <c r="U1" s="3"/>
      <c r="V1" s="3"/>
      <c r="W1" s="3"/>
      <c r="X1" s="3"/>
      <c r="Y1" s="3"/>
    </row>
    <row r="2" spans="2:25" ht="58.5" customHeight="1">
      <c r="B2" s="22" t="s">
        <v>47</v>
      </c>
      <c r="C2" s="22"/>
      <c r="D2" s="22"/>
      <c r="E2" s="22"/>
      <c r="F2" s="22"/>
      <c r="G2" s="22"/>
      <c r="H2" s="22"/>
      <c r="S2" s="2"/>
      <c r="T2" s="2"/>
      <c r="U2" s="2"/>
      <c r="V2" s="2"/>
      <c r="W2" s="2"/>
      <c r="X2" s="2"/>
      <c r="Y2" s="2"/>
    </row>
    <row r="3" spans="1:25" ht="38.25" customHeight="1">
      <c r="A3" s="23" t="s">
        <v>48</v>
      </c>
      <c r="B3" s="23"/>
      <c r="C3" s="23"/>
      <c r="D3" s="23"/>
      <c r="E3" s="23"/>
      <c r="F3" s="23"/>
      <c r="G3" s="23"/>
      <c r="H3" s="23"/>
      <c r="S3" s="3"/>
      <c r="T3" s="3"/>
      <c r="U3" s="3"/>
      <c r="V3" s="3"/>
      <c r="W3" s="3"/>
      <c r="X3" s="3"/>
      <c r="Y3" s="3"/>
    </row>
    <row r="4" spans="2:8" ht="15" customHeight="1">
      <c r="B4" s="24"/>
      <c r="C4" s="24"/>
      <c r="D4" s="24"/>
      <c r="E4" s="24"/>
      <c r="F4" s="24"/>
      <c r="G4" s="24"/>
      <c r="H4" s="24"/>
    </row>
    <row r="5" spans="2:8" ht="15" customHeight="1">
      <c r="B5" s="25"/>
      <c r="C5" s="25"/>
      <c r="D5" s="25"/>
      <c r="E5" s="26"/>
      <c r="F5" s="27"/>
      <c r="G5" s="26"/>
      <c r="H5" s="27"/>
    </row>
    <row r="6" ht="15" customHeight="1">
      <c r="B6" s="28" t="s">
        <v>49</v>
      </c>
    </row>
    <row r="7" ht="5.25" customHeight="1">
      <c r="B7" s="28"/>
    </row>
    <row r="8" spans="2:8" ht="28.5" customHeight="1">
      <c r="B8" s="29" t="s">
        <v>50</v>
      </c>
      <c r="C8" s="29" t="s">
        <v>51</v>
      </c>
      <c r="D8" s="29" t="s">
        <v>52</v>
      </c>
      <c r="E8" s="30" t="s">
        <v>53</v>
      </c>
      <c r="F8" s="29" t="s">
        <v>54</v>
      </c>
      <c r="G8" s="30" t="s">
        <v>55</v>
      </c>
      <c r="H8" s="29" t="s">
        <v>56</v>
      </c>
    </row>
    <row r="9" spans="2:8" ht="28.5" customHeight="1">
      <c r="B9" s="31" t="s">
        <v>57</v>
      </c>
      <c r="C9" s="31" t="s">
        <v>58</v>
      </c>
      <c r="D9" s="29"/>
      <c r="E9" s="29">
        <v>4</v>
      </c>
      <c r="F9" s="29">
        <f>E9*D9</f>
        <v>0</v>
      </c>
      <c r="G9" s="29">
        <v>4</v>
      </c>
      <c r="H9" s="29">
        <f aca="true" t="shared" si="0" ref="H9:H19">D9*G9</f>
        <v>0</v>
      </c>
    </row>
    <row r="10" spans="2:8" ht="15" customHeight="1">
      <c r="B10" s="32" t="s">
        <v>9</v>
      </c>
      <c r="C10" s="33" t="s">
        <v>59</v>
      </c>
      <c r="D10" s="34"/>
      <c r="E10" s="35">
        <v>4</v>
      </c>
      <c r="F10" s="36">
        <f aca="true" t="shared" si="1" ref="F10:F19">D10*E10</f>
        <v>0</v>
      </c>
      <c r="G10" s="35">
        <v>4</v>
      </c>
      <c r="H10" s="36">
        <f t="shared" si="0"/>
        <v>0</v>
      </c>
    </row>
    <row r="11" spans="2:8" ht="15" customHeight="1">
      <c r="B11" s="32" t="s">
        <v>60</v>
      </c>
      <c r="C11" s="37" t="s">
        <v>61</v>
      </c>
      <c r="D11" s="36"/>
      <c r="E11" s="38">
        <v>4</v>
      </c>
      <c r="F11" s="36">
        <f t="shared" si="1"/>
        <v>0</v>
      </c>
      <c r="G11" s="35">
        <v>4</v>
      </c>
      <c r="H11" s="36">
        <f t="shared" si="0"/>
        <v>0</v>
      </c>
    </row>
    <row r="12" spans="2:8" ht="15" customHeight="1">
      <c r="B12" s="32" t="s">
        <v>13</v>
      </c>
      <c r="C12" s="33" t="s">
        <v>62</v>
      </c>
      <c r="D12" s="39"/>
      <c r="E12" s="35">
        <v>4</v>
      </c>
      <c r="F12" s="36">
        <f t="shared" si="1"/>
        <v>0</v>
      </c>
      <c r="G12" s="35">
        <v>4</v>
      </c>
      <c r="H12" s="36">
        <f t="shared" si="0"/>
        <v>0</v>
      </c>
    </row>
    <row r="13" spans="2:8" ht="14.25" customHeight="1">
      <c r="B13" s="32" t="s">
        <v>15</v>
      </c>
      <c r="C13" s="33" t="s">
        <v>63</v>
      </c>
      <c r="D13" s="36"/>
      <c r="E13" s="35">
        <v>0</v>
      </c>
      <c r="F13" s="36">
        <f t="shared" si="1"/>
        <v>0</v>
      </c>
      <c r="G13" s="35">
        <v>1</v>
      </c>
      <c r="H13" s="36">
        <f t="shared" si="0"/>
        <v>0</v>
      </c>
    </row>
    <row r="14" spans="2:8" ht="15" customHeight="1">
      <c r="B14" s="32" t="s">
        <v>17</v>
      </c>
      <c r="C14" s="33" t="s">
        <v>64</v>
      </c>
      <c r="D14" s="36"/>
      <c r="E14" s="35">
        <v>0</v>
      </c>
      <c r="F14" s="36">
        <f t="shared" si="1"/>
        <v>0</v>
      </c>
      <c r="G14" s="35">
        <v>1</v>
      </c>
      <c r="H14" s="36">
        <f t="shared" si="0"/>
        <v>0</v>
      </c>
    </row>
    <row r="15" spans="2:8" ht="15" customHeight="1">
      <c r="B15" s="32" t="s">
        <v>21</v>
      </c>
      <c r="C15" s="33" t="s">
        <v>65</v>
      </c>
      <c r="D15" s="36"/>
      <c r="E15" s="35">
        <v>4</v>
      </c>
      <c r="F15" s="36">
        <f t="shared" si="1"/>
        <v>0</v>
      </c>
      <c r="G15" s="35">
        <v>4</v>
      </c>
      <c r="H15" s="36">
        <f t="shared" si="0"/>
        <v>0</v>
      </c>
    </row>
    <row r="16" spans="2:8" ht="15" customHeight="1">
      <c r="B16" s="32" t="s">
        <v>23</v>
      </c>
      <c r="C16" s="33" t="s">
        <v>66</v>
      </c>
      <c r="D16" s="36"/>
      <c r="E16" s="35">
        <v>4</v>
      </c>
      <c r="F16" s="36">
        <f t="shared" si="1"/>
        <v>0</v>
      </c>
      <c r="G16" s="35">
        <v>4</v>
      </c>
      <c r="H16" s="36">
        <f t="shared" si="0"/>
        <v>0</v>
      </c>
    </row>
    <row r="17" spans="2:8" ht="15" customHeight="1">
      <c r="B17" s="40" t="s">
        <v>19</v>
      </c>
      <c r="C17" s="33" t="s">
        <v>67</v>
      </c>
      <c r="D17" s="34"/>
      <c r="E17" s="41">
        <v>0</v>
      </c>
      <c r="F17" s="36">
        <f t="shared" si="1"/>
        <v>0</v>
      </c>
      <c r="G17" s="41">
        <v>1</v>
      </c>
      <c r="H17" s="36">
        <f t="shared" si="0"/>
        <v>0</v>
      </c>
    </row>
    <row r="18" spans="2:8" ht="15" customHeight="1">
      <c r="B18" s="40" t="s">
        <v>27</v>
      </c>
      <c r="C18" s="33" t="s">
        <v>68</v>
      </c>
      <c r="D18" s="34"/>
      <c r="E18" s="41">
        <v>0</v>
      </c>
      <c r="F18" s="36">
        <f t="shared" si="1"/>
        <v>0</v>
      </c>
      <c r="G18" s="41">
        <v>1</v>
      </c>
      <c r="H18" s="36">
        <f t="shared" si="0"/>
        <v>0</v>
      </c>
    </row>
    <row r="19" spans="2:8" ht="15" customHeight="1">
      <c r="B19" s="42" t="s">
        <v>69</v>
      </c>
      <c r="C19" s="43" t="s">
        <v>70</v>
      </c>
      <c r="D19" s="44"/>
      <c r="E19" s="45"/>
      <c r="F19" s="36">
        <f t="shared" si="1"/>
        <v>0</v>
      </c>
      <c r="G19" s="46">
        <v>1</v>
      </c>
      <c r="H19" s="36">
        <f t="shared" si="0"/>
        <v>0</v>
      </c>
    </row>
    <row r="20" spans="2:8" ht="15" customHeight="1">
      <c r="B20" s="47" t="s">
        <v>71</v>
      </c>
      <c r="C20" s="47"/>
      <c r="D20" s="47"/>
      <c r="E20" s="48"/>
      <c r="F20" s="49">
        <f>SUM(F10:F19)</f>
        <v>0</v>
      </c>
      <c r="G20" s="49"/>
      <c r="H20" s="49">
        <f>SUM(H10:H19)</f>
        <v>0</v>
      </c>
    </row>
    <row r="21" spans="2:8" ht="15" customHeight="1">
      <c r="B21" s="50"/>
      <c r="C21" s="50"/>
      <c r="D21" s="50"/>
      <c r="E21" s="23"/>
      <c r="F21" s="51"/>
      <c r="G21" s="51"/>
      <c r="H21" s="51"/>
    </row>
    <row r="22" ht="15.75" customHeight="1"/>
    <row r="23" spans="2:3" ht="15" customHeight="1">
      <c r="B23" s="28" t="s">
        <v>72</v>
      </c>
      <c r="C23" s="28"/>
    </row>
    <row r="24" ht="5.25" customHeight="1"/>
    <row r="25" spans="2:8" ht="46.5" customHeight="1">
      <c r="B25" s="29" t="s">
        <v>50</v>
      </c>
      <c r="C25" s="29" t="s">
        <v>51</v>
      </c>
      <c r="D25" s="29" t="s">
        <v>52</v>
      </c>
      <c r="E25" s="52" t="s">
        <v>73</v>
      </c>
      <c r="F25" s="29" t="s">
        <v>74</v>
      </c>
      <c r="G25" s="52" t="s">
        <v>75</v>
      </c>
      <c r="H25" s="29" t="s">
        <v>56</v>
      </c>
    </row>
    <row r="26" spans="2:8" ht="26.25" customHeight="1">
      <c r="B26" s="31" t="s">
        <v>76</v>
      </c>
      <c r="C26" s="33" t="s">
        <v>77</v>
      </c>
      <c r="D26" s="53"/>
      <c r="E26" s="35">
        <v>1</v>
      </c>
      <c r="F26" s="36">
        <f>D26*E26</f>
        <v>0</v>
      </c>
      <c r="G26" s="35">
        <v>4</v>
      </c>
      <c r="H26" s="36">
        <f>D26*G26</f>
        <v>0</v>
      </c>
    </row>
    <row r="27" spans="2:8" ht="36" customHeight="1">
      <c r="B27" s="54" t="s">
        <v>78</v>
      </c>
      <c r="C27" s="55" t="s">
        <v>79</v>
      </c>
      <c r="D27" s="29"/>
      <c r="E27" s="29">
        <v>1</v>
      </c>
      <c r="F27" s="29"/>
      <c r="G27" s="29">
        <v>4</v>
      </c>
      <c r="H27" s="29"/>
    </row>
    <row r="28" spans="2:8" ht="15" customHeight="1">
      <c r="B28" s="32" t="s">
        <v>80</v>
      </c>
      <c r="C28" s="37" t="s">
        <v>81</v>
      </c>
      <c r="D28" s="53"/>
      <c r="E28" s="35">
        <v>1</v>
      </c>
      <c r="F28" s="36">
        <f aca="true" t="shared" si="2" ref="F28:F48">D28*E28</f>
        <v>0</v>
      </c>
      <c r="G28" s="35">
        <v>4</v>
      </c>
      <c r="H28" s="36">
        <f aca="true" t="shared" si="3" ref="H28:H47">F28*G28</f>
        <v>0</v>
      </c>
    </row>
    <row r="29" spans="2:8" ht="15" customHeight="1">
      <c r="B29" s="32" t="s">
        <v>82</v>
      </c>
      <c r="C29" s="37" t="s">
        <v>83</v>
      </c>
      <c r="D29" s="53"/>
      <c r="E29" s="35">
        <v>1</v>
      </c>
      <c r="F29" s="36">
        <f t="shared" si="2"/>
        <v>0</v>
      </c>
      <c r="G29" s="35">
        <v>4</v>
      </c>
      <c r="H29" s="36">
        <f t="shared" si="3"/>
        <v>0</v>
      </c>
    </row>
    <row r="30" spans="2:8" ht="15" customHeight="1">
      <c r="B30" s="32" t="s">
        <v>84</v>
      </c>
      <c r="C30" s="37" t="s">
        <v>85</v>
      </c>
      <c r="D30" s="53"/>
      <c r="E30" s="35">
        <v>0</v>
      </c>
      <c r="F30" s="36">
        <f t="shared" si="2"/>
        <v>0</v>
      </c>
      <c r="G30" s="35">
        <v>4</v>
      </c>
      <c r="H30" s="36">
        <f t="shared" si="3"/>
        <v>0</v>
      </c>
    </row>
    <row r="31" spans="2:8" ht="15" customHeight="1">
      <c r="B31" s="32" t="s">
        <v>86</v>
      </c>
      <c r="C31" s="37" t="s">
        <v>87</v>
      </c>
      <c r="D31" s="53"/>
      <c r="E31" s="35">
        <v>0</v>
      </c>
      <c r="F31" s="36">
        <f t="shared" si="2"/>
        <v>0</v>
      </c>
      <c r="G31" s="35">
        <v>4</v>
      </c>
      <c r="H31" s="36">
        <f t="shared" si="3"/>
        <v>0</v>
      </c>
    </row>
    <row r="32" spans="2:8" ht="15" customHeight="1">
      <c r="B32" s="32" t="s">
        <v>88</v>
      </c>
      <c r="C32" s="37" t="s">
        <v>89</v>
      </c>
      <c r="D32" s="53"/>
      <c r="E32" s="35">
        <v>1</v>
      </c>
      <c r="F32" s="36">
        <f t="shared" si="2"/>
        <v>0</v>
      </c>
      <c r="G32" s="35">
        <v>4</v>
      </c>
      <c r="H32" s="36">
        <f t="shared" si="3"/>
        <v>0</v>
      </c>
    </row>
    <row r="33" spans="2:8" ht="15" customHeight="1">
      <c r="B33" s="32" t="s">
        <v>90</v>
      </c>
      <c r="C33" s="37" t="s">
        <v>91</v>
      </c>
      <c r="D33" s="53"/>
      <c r="E33" s="35">
        <v>1</v>
      </c>
      <c r="F33" s="36">
        <f t="shared" si="2"/>
        <v>0</v>
      </c>
      <c r="G33" s="35">
        <v>4</v>
      </c>
      <c r="H33" s="36">
        <f t="shared" si="3"/>
        <v>0</v>
      </c>
    </row>
    <row r="34" spans="2:8" ht="27.75" customHeight="1">
      <c r="B34" s="32" t="s">
        <v>92</v>
      </c>
      <c r="C34" s="56" t="s">
        <v>93</v>
      </c>
      <c r="D34" s="53"/>
      <c r="E34" s="35">
        <v>1</v>
      </c>
      <c r="F34" s="36">
        <f t="shared" si="2"/>
        <v>0</v>
      </c>
      <c r="G34" s="35">
        <v>4</v>
      </c>
      <c r="H34" s="36">
        <f t="shared" si="3"/>
        <v>0</v>
      </c>
    </row>
    <row r="35" spans="2:8" ht="15" customHeight="1">
      <c r="B35" s="32" t="s">
        <v>94</v>
      </c>
      <c r="C35" s="33" t="s">
        <v>63</v>
      </c>
      <c r="D35" s="53"/>
      <c r="E35" s="35">
        <v>1</v>
      </c>
      <c r="F35" s="36">
        <f t="shared" si="2"/>
        <v>0</v>
      </c>
      <c r="G35" s="35">
        <v>1</v>
      </c>
      <c r="H35" s="36">
        <f t="shared" si="3"/>
        <v>0</v>
      </c>
    </row>
    <row r="36" spans="2:8" ht="15" customHeight="1">
      <c r="B36" s="32" t="s">
        <v>95</v>
      </c>
      <c r="C36" s="57" t="s">
        <v>96</v>
      </c>
      <c r="D36" s="53"/>
      <c r="E36" s="35">
        <v>1</v>
      </c>
      <c r="F36" s="36">
        <f t="shared" si="2"/>
        <v>0</v>
      </c>
      <c r="G36" s="35">
        <v>1</v>
      </c>
      <c r="H36" s="36">
        <f t="shared" si="3"/>
        <v>0</v>
      </c>
    </row>
    <row r="37" spans="2:8" ht="15" customHeight="1">
      <c r="B37" s="32" t="s">
        <v>97</v>
      </c>
      <c r="C37" s="57" t="s">
        <v>98</v>
      </c>
      <c r="D37" s="53"/>
      <c r="E37" s="35">
        <v>1</v>
      </c>
      <c r="F37" s="36">
        <f t="shared" si="2"/>
        <v>0</v>
      </c>
      <c r="G37" s="35">
        <v>1</v>
      </c>
      <c r="H37" s="36">
        <f t="shared" si="3"/>
        <v>0</v>
      </c>
    </row>
    <row r="38" spans="2:8" ht="15" customHeight="1">
      <c r="B38" s="32" t="s">
        <v>99</v>
      </c>
      <c r="C38" s="58" t="s">
        <v>96</v>
      </c>
      <c r="D38" s="53"/>
      <c r="E38" s="35">
        <v>1</v>
      </c>
      <c r="F38" s="36">
        <f t="shared" si="2"/>
        <v>0</v>
      </c>
      <c r="G38" s="35">
        <v>1</v>
      </c>
      <c r="H38" s="36">
        <f t="shared" si="3"/>
        <v>0</v>
      </c>
    </row>
    <row r="39" spans="2:8" ht="15" customHeight="1">
      <c r="B39" s="32" t="s">
        <v>100</v>
      </c>
      <c r="C39" s="57" t="s">
        <v>98</v>
      </c>
      <c r="D39" s="53"/>
      <c r="E39" s="35">
        <v>1</v>
      </c>
      <c r="F39" s="36">
        <f t="shared" si="2"/>
        <v>0</v>
      </c>
      <c r="G39" s="35">
        <v>1</v>
      </c>
      <c r="H39" s="36">
        <f t="shared" si="3"/>
        <v>0</v>
      </c>
    </row>
    <row r="40" spans="2:8" ht="24" customHeight="1">
      <c r="B40" s="59" t="s">
        <v>101</v>
      </c>
      <c r="C40" s="60" t="s">
        <v>102</v>
      </c>
      <c r="D40" s="53"/>
      <c r="E40" s="35">
        <v>1</v>
      </c>
      <c r="F40" s="36">
        <f t="shared" si="2"/>
        <v>0</v>
      </c>
      <c r="G40" s="35">
        <v>0</v>
      </c>
      <c r="H40" s="36">
        <f t="shared" si="3"/>
        <v>0</v>
      </c>
    </row>
    <row r="41" spans="2:8" ht="15" customHeight="1">
      <c r="B41" s="32" t="s">
        <v>103</v>
      </c>
      <c r="C41" s="61" t="s">
        <v>96</v>
      </c>
      <c r="D41" s="53"/>
      <c r="E41" s="35">
        <v>1</v>
      </c>
      <c r="F41" s="36">
        <f t="shared" si="2"/>
        <v>0</v>
      </c>
      <c r="G41" s="35">
        <v>0</v>
      </c>
      <c r="H41" s="36">
        <f t="shared" si="3"/>
        <v>0</v>
      </c>
    </row>
    <row r="42" spans="2:8" ht="15" customHeight="1">
      <c r="B42" s="32" t="s">
        <v>104</v>
      </c>
      <c r="C42" s="61" t="s">
        <v>96</v>
      </c>
      <c r="D42" s="53"/>
      <c r="E42" s="35">
        <v>1</v>
      </c>
      <c r="F42" s="36">
        <f t="shared" si="2"/>
        <v>0</v>
      </c>
      <c r="G42" s="35">
        <v>0</v>
      </c>
      <c r="H42" s="36">
        <f t="shared" si="3"/>
        <v>0</v>
      </c>
    </row>
    <row r="43" spans="2:8" ht="15" customHeight="1">
      <c r="B43" s="32" t="s">
        <v>105</v>
      </c>
      <c r="C43" s="61" t="s">
        <v>96</v>
      </c>
      <c r="D43" s="53"/>
      <c r="E43" s="35">
        <v>1</v>
      </c>
      <c r="F43" s="36">
        <f t="shared" si="2"/>
        <v>0</v>
      </c>
      <c r="G43" s="35">
        <v>0</v>
      </c>
      <c r="H43" s="36">
        <f t="shared" si="3"/>
        <v>0</v>
      </c>
    </row>
    <row r="44" spans="2:8" ht="15" customHeight="1">
      <c r="B44" s="32" t="s">
        <v>106</v>
      </c>
      <c r="C44" s="61" t="s">
        <v>107</v>
      </c>
      <c r="D44" s="53"/>
      <c r="E44" s="35">
        <v>1</v>
      </c>
      <c r="F44" s="36">
        <f t="shared" si="2"/>
        <v>0</v>
      </c>
      <c r="G44" s="35">
        <v>0</v>
      </c>
      <c r="H44" s="36">
        <f t="shared" si="3"/>
        <v>0</v>
      </c>
    </row>
    <row r="45" spans="2:8" ht="15" customHeight="1">
      <c r="B45" s="32" t="s">
        <v>108</v>
      </c>
      <c r="C45" s="33" t="s">
        <v>98</v>
      </c>
      <c r="D45" s="53"/>
      <c r="E45" s="35">
        <v>1</v>
      </c>
      <c r="F45" s="36">
        <f t="shared" si="2"/>
        <v>0</v>
      </c>
      <c r="G45" s="35">
        <v>0</v>
      </c>
      <c r="H45" s="36">
        <f t="shared" si="3"/>
        <v>0</v>
      </c>
    </row>
    <row r="46" spans="2:8" ht="15" customHeight="1">
      <c r="B46" s="32" t="s">
        <v>109</v>
      </c>
      <c r="C46" s="32" t="s">
        <v>98</v>
      </c>
      <c r="D46" s="53"/>
      <c r="E46" s="35">
        <v>1</v>
      </c>
      <c r="F46" s="36">
        <f t="shared" si="2"/>
        <v>0</v>
      </c>
      <c r="G46" s="35">
        <v>0</v>
      </c>
      <c r="H46" s="36">
        <f t="shared" si="3"/>
        <v>0</v>
      </c>
    </row>
    <row r="47" spans="2:8" ht="19.5" customHeight="1">
      <c r="B47" s="32" t="s">
        <v>110</v>
      </c>
      <c r="C47" s="62" t="s">
        <v>111</v>
      </c>
      <c r="D47" s="53"/>
      <c r="E47" s="35">
        <v>1</v>
      </c>
      <c r="F47" s="36">
        <f t="shared" si="2"/>
        <v>0</v>
      </c>
      <c r="G47" s="35">
        <v>0</v>
      </c>
      <c r="H47" s="36">
        <f t="shared" si="3"/>
        <v>0</v>
      </c>
    </row>
    <row r="48" spans="2:8" ht="15" customHeight="1">
      <c r="B48" s="63"/>
      <c r="C48" s="63"/>
      <c r="D48" s="53"/>
      <c r="E48" s="35"/>
      <c r="F48" s="36">
        <f t="shared" si="2"/>
        <v>0</v>
      </c>
      <c r="G48" s="35"/>
      <c r="H48" s="36"/>
    </row>
    <row r="49" spans="2:9" ht="15" customHeight="1">
      <c r="B49" s="64" t="s">
        <v>71</v>
      </c>
      <c r="C49" s="64"/>
      <c r="D49" s="64"/>
      <c r="E49" s="65"/>
      <c r="F49" s="66">
        <f>SUM(F28:F48)</f>
        <v>0</v>
      </c>
      <c r="G49" s="66"/>
      <c r="H49" s="66">
        <f>SUM(H28:H48)</f>
        <v>0</v>
      </c>
      <c r="I49" s="14" t="s">
        <v>112</v>
      </c>
    </row>
    <row r="50" spans="2:8" ht="15" customHeight="1">
      <c r="B50" s="25"/>
      <c r="C50" s="25"/>
      <c r="D50" s="25"/>
      <c r="E50" s="26"/>
      <c r="F50" s="27"/>
      <c r="G50" s="26"/>
      <c r="H50" s="27"/>
    </row>
    <row r="52" ht="15" customHeight="1">
      <c r="B52" s="28" t="s">
        <v>113</v>
      </c>
    </row>
    <row r="53" ht="5.25" customHeight="1"/>
    <row r="54" spans="2:8" ht="49.5" customHeight="1">
      <c r="B54" s="29" t="s">
        <v>50</v>
      </c>
      <c r="C54" s="29" t="s">
        <v>51</v>
      </c>
      <c r="D54" s="29" t="s">
        <v>52</v>
      </c>
      <c r="E54" s="30" t="s">
        <v>114</v>
      </c>
      <c r="F54" s="29" t="s">
        <v>56</v>
      </c>
      <c r="G54" s="30" t="s">
        <v>115</v>
      </c>
      <c r="H54" s="29" t="s">
        <v>56</v>
      </c>
    </row>
    <row r="55" spans="2:8" ht="15" customHeight="1">
      <c r="B55" s="31" t="s">
        <v>25</v>
      </c>
      <c r="C55" s="31" t="s">
        <v>116</v>
      </c>
      <c r="D55" s="67"/>
      <c r="E55" s="29">
        <v>1</v>
      </c>
      <c r="F55" s="36">
        <f aca="true" t="shared" si="4" ref="F55:F61">D55*E55</f>
        <v>0</v>
      </c>
      <c r="G55" s="29">
        <v>1</v>
      </c>
      <c r="H55" s="36">
        <f aca="true" t="shared" si="5" ref="H55:H61">F55*G55</f>
        <v>0</v>
      </c>
    </row>
    <row r="56" spans="2:8" ht="15" customHeight="1">
      <c r="B56" s="32" t="s">
        <v>9</v>
      </c>
      <c r="C56" s="32" t="s">
        <v>59</v>
      </c>
      <c r="D56" s="36"/>
      <c r="E56" s="35">
        <v>1</v>
      </c>
      <c r="F56" s="36">
        <f t="shared" si="4"/>
        <v>0</v>
      </c>
      <c r="G56" s="35">
        <v>1</v>
      </c>
      <c r="H56" s="36">
        <f t="shared" si="5"/>
        <v>0</v>
      </c>
    </row>
    <row r="57" spans="2:8" ht="15" customHeight="1">
      <c r="B57" s="32" t="s">
        <v>60</v>
      </c>
      <c r="C57" s="37" t="s">
        <v>61</v>
      </c>
      <c r="D57" s="36"/>
      <c r="E57" s="35">
        <v>1</v>
      </c>
      <c r="F57" s="36">
        <f t="shared" si="4"/>
        <v>0</v>
      </c>
      <c r="G57" s="35">
        <v>1</v>
      </c>
      <c r="H57" s="36">
        <f t="shared" si="5"/>
        <v>0</v>
      </c>
    </row>
    <row r="58" spans="2:8" ht="15" customHeight="1">
      <c r="B58" s="32" t="s">
        <v>15</v>
      </c>
      <c r="C58" s="32" t="s">
        <v>63</v>
      </c>
      <c r="D58" s="36"/>
      <c r="E58" s="35">
        <v>1</v>
      </c>
      <c r="F58" s="36">
        <f t="shared" si="4"/>
        <v>0</v>
      </c>
      <c r="G58" s="35">
        <v>1</v>
      </c>
      <c r="H58" s="36">
        <f t="shared" si="5"/>
        <v>0</v>
      </c>
    </row>
    <row r="59" spans="2:8" ht="15" customHeight="1">
      <c r="B59" s="32" t="s">
        <v>27</v>
      </c>
      <c r="C59" s="32" t="s">
        <v>68</v>
      </c>
      <c r="D59" s="36"/>
      <c r="E59" s="35">
        <v>1</v>
      </c>
      <c r="F59" s="36">
        <f t="shared" si="4"/>
        <v>0</v>
      </c>
      <c r="G59" s="35">
        <v>1</v>
      </c>
      <c r="H59" s="36">
        <f t="shared" si="5"/>
        <v>0</v>
      </c>
    </row>
    <row r="60" spans="2:8" ht="15" customHeight="1">
      <c r="B60" s="32" t="s">
        <v>23</v>
      </c>
      <c r="C60" s="33" t="s">
        <v>66</v>
      </c>
      <c r="D60" s="36"/>
      <c r="E60" s="35">
        <v>1</v>
      </c>
      <c r="F60" s="36">
        <f t="shared" si="4"/>
        <v>0</v>
      </c>
      <c r="G60" s="35">
        <v>1</v>
      </c>
      <c r="H60" s="36">
        <f t="shared" si="5"/>
        <v>0</v>
      </c>
    </row>
    <row r="61" spans="2:11" ht="15" customHeight="1">
      <c r="B61" s="32" t="s">
        <v>117</v>
      </c>
      <c r="C61" s="32" t="s">
        <v>118</v>
      </c>
      <c r="D61" s="36"/>
      <c r="E61" s="35">
        <v>0</v>
      </c>
      <c r="F61" s="36">
        <f t="shared" si="4"/>
        <v>0</v>
      </c>
      <c r="G61" s="35">
        <v>0</v>
      </c>
      <c r="H61" s="36">
        <f t="shared" si="5"/>
        <v>0</v>
      </c>
      <c r="I61" s="68" t="s">
        <v>119</v>
      </c>
      <c r="J61" s="68"/>
      <c r="K61" s="68"/>
    </row>
    <row r="62" spans="2:8" ht="15" customHeight="1">
      <c r="B62" s="64" t="s">
        <v>71</v>
      </c>
      <c r="C62" s="64"/>
      <c r="D62" s="64"/>
      <c r="E62" s="65"/>
      <c r="F62" s="66">
        <f>SUM(F55:F61)</f>
        <v>0</v>
      </c>
      <c r="G62" s="65"/>
      <c r="H62" s="66">
        <f>SUM(H55:H61)</f>
        <v>0</v>
      </c>
    </row>
    <row r="63" spans="2:8" ht="15" customHeight="1">
      <c r="B63" s="25"/>
      <c r="C63" s="25"/>
      <c r="D63" s="25"/>
      <c r="E63" s="26"/>
      <c r="F63" s="27"/>
      <c r="G63" s="26"/>
      <c r="H63" s="27"/>
    </row>
    <row r="64" spans="2:8" ht="14.25" customHeight="1">
      <c r="B64" s="25"/>
      <c r="C64" s="25"/>
      <c r="D64" s="25"/>
      <c r="E64" s="26"/>
      <c r="F64" s="27"/>
      <c r="G64" s="26"/>
      <c r="H64" s="27"/>
    </row>
    <row r="66" spans="2:5" ht="21.75" customHeight="1">
      <c r="B66" s="69"/>
      <c r="C66" s="69"/>
      <c r="D66" s="70" t="s">
        <v>52</v>
      </c>
      <c r="E66" s="70" t="s">
        <v>56</v>
      </c>
    </row>
    <row r="67" spans="2:5" ht="25.5" customHeight="1">
      <c r="B67" s="32" t="s">
        <v>120</v>
      </c>
      <c r="C67" s="35">
        <v>4</v>
      </c>
      <c r="D67" s="71">
        <v>0</v>
      </c>
      <c r="E67" s="71">
        <f aca="true" t="shared" si="6" ref="E67:E68">C67*D67</f>
        <v>0</v>
      </c>
    </row>
    <row r="68" spans="2:5" ht="27.75" customHeight="1">
      <c r="B68" s="72" t="s">
        <v>29</v>
      </c>
      <c r="C68" s="73">
        <v>0</v>
      </c>
      <c r="D68" s="71">
        <v>0</v>
      </c>
      <c r="E68" s="71">
        <f t="shared" si="6"/>
        <v>0</v>
      </c>
    </row>
    <row r="69" spans="2:5" ht="15" customHeight="1">
      <c r="B69" s="69"/>
      <c r="C69" s="74"/>
      <c r="D69" s="36"/>
      <c r="E69" s="36"/>
    </row>
    <row r="70" spans="2:5" ht="15" customHeight="1">
      <c r="B70" s="75" t="s">
        <v>121</v>
      </c>
      <c r="C70" s="76"/>
      <c r="D70" s="69"/>
      <c r="E70" s="77">
        <f>SUM(E67:E69)</f>
        <v>0</v>
      </c>
    </row>
    <row r="71" spans="2:5" ht="15" customHeight="1">
      <c r="B71" s="78"/>
      <c r="C71" s="79"/>
      <c r="E71" s="80"/>
    </row>
    <row r="72" spans="2:3" ht="15" customHeight="1">
      <c r="B72" s="25"/>
      <c r="C72" s="25"/>
    </row>
    <row r="73" spans="2:3" ht="15" customHeight="1">
      <c r="B73" s="81" t="s">
        <v>34</v>
      </c>
      <c r="C73" s="82">
        <f>SUM(F20+H20+F49+H49+F62+H62+E70)</f>
        <v>0</v>
      </c>
    </row>
    <row r="74" spans="2:3" ht="15" customHeight="1">
      <c r="B74" s="81" t="s">
        <v>35</v>
      </c>
      <c r="C74" s="82">
        <f>C73*0.21</f>
        <v>0</v>
      </c>
    </row>
    <row r="75" spans="2:3" ht="15" customHeight="1">
      <c r="B75" s="81" t="s">
        <v>122</v>
      </c>
      <c r="C75" s="82">
        <f>SUM(C73:C74)</f>
        <v>0</v>
      </c>
    </row>
    <row r="77" spans="2:8" ht="15" customHeight="1">
      <c r="B77" s="18"/>
      <c r="C77"/>
      <c r="D77" s="83"/>
      <c r="E77" s="18"/>
      <c r="F77"/>
      <c r="G77"/>
      <c r="H77"/>
    </row>
    <row r="78" spans="2:8" ht="15" customHeight="1">
      <c r="B78"/>
      <c r="C78"/>
      <c r="D78"/>
      <c r="E78"/>
      <c r="F78"/>
      <c r="G78"/>
      <c r="H78"/>
    </row>
    <row r="79" spans="2:8" ht="15" customHeight="1">
      <c r="B79"/>
      <c r="C79"/>
      <c r="D79"/>
      <c r="E79"/>
      <c r="F79"/>
      <c r="G79"/>
      <c r="H79"/>
    </row>
    <row r="80" spans="2:8" ht="15" customHeight="1">
      <c r="B80"/>
      <c r="C80"/>
      <c r="D80"/>
      <c r="E80"/>
      <c r="F80" s="19"/>
      <c r="G80"/>
      <c r="H80"/>
    </row>
    <row r="81" spans="2:8" ht="15" customHeight="1">
      <c r="B81" s="84"/>
      <c r="C81"/>
      <c r="D81"/>
      <c r="E81"/>
      <c r="F81"/>
      <c r="G81"/>
      <c r="H81"/>
    </row>
    <row r="82" spans="2:8" ht="15" customHeight="1">
      <c r="B82"/>
      <c r="C82"/>
      <c r="D82"/>
      <c r="E82"/>
      <c r="F82"/>
      <c r="G82"/>
      <c r="H82"/>
    </row>
  </sheetData>
  <sheetProtection selectLockedCells="1" selectUnlockedCells="1"/>
  <mergeCells count="10">
    <mergeCell ref="B1:H1"/>
    <mergeCell ref="S1:Y1"/>
    <mergeCell ref="B2:H2"/>
    <mergeCell ref="S2:Y2"/>
    <mergeCell ref="A3:H3"/>
    <mergeCell ref="S3:Y3"/>
    <mergeCell ref="B20:D20"/>
    <mergeCell ref="B49:D49"/>
    <mergeCell ref="I61:K61"/>
    <mergeCell ref="B62:D62"/>
  </mergeCells>
  <printOptions/>
  <pageMargins left="0.5513888888888889" right="0.35416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2020-12-18T11:06:45Z</cp:lastPrinted>
  <dcterms:modified xsi:type="dcterms:W3CDTF">2020-12-18T12:39:29Z</dcterms:modified>
  <cp:category/>
  <cp:version/>
  <cp:contentType/>
  <cp:contentStatus/>
  <cp:revision>2</cp:revision>
</cp:coreProperties>
</file>